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fs\data\総務政策課\個人名フォルダ\髙垣和也\予算関係\予算関係（R2）\予算に関する調査\【作業依頼：10_23（金）締め切り】平成30年度財政状況資料集（２回目）の提出について\HP掲載用\"/>
    </mc:Choice>
  </mc:AlternateContent>
  <xr:revisionPtr revIDLastSave="0" documentId="13_ncr:1_{4C79BBDD-433A-4479-BE62-A61BF8DD1DF4}" xr6:coauthVersionLast="36" xr6:coauthVersionMax="36" xr10:uidLastSave="{00000000-0000-0000-0000-000000000000}"/>
  <bookViews>
    <workbookView xWindow="0" yWindow="0" windowWidth="15360" windowHeight="7632"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AM35" i="10"/>
  <c r="C35" i="10"/>
  <c r="CO34" i="10"/>
  <c r="BW34" i="10"/>
  <c r="BW35" i="10" s="1"/>
  <c r="BW36" i="10" s="1"/>
  <c r="BW37" i="10" s="1"/>
  <c r="BW38" i="10" s="1"/>
  <c r="BW39" i="10" s="1"/>
  <c r="BW40" i="10" s="1"/>
  <c r="BW41" i="10" s="1"/>
  <c r="BW42" i="10" s="1"/>
  <c r="U34" i="10"/>
  <c r="U35" i="10" s="1"/>
  <c r="U36" i="10" s="1"/>
  <c r="C34" i="10"/>
  <c r="AM34" i="10" l="1"/>
  <c r="BE34" i="10" s="1"/>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<sst xmlns="http://schemas.openxmlformats.org/spreadsheetml/2006/main" count="1168" uniqueCount="618">
  <si>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</si>
  <si>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</si>
  <si>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</si>
  <si>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</si>
  <si>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</si>
  <si>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</si>
  <si>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</si>
  <si>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</si>
  <si>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</si>
  <si>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</si>
  <si>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</si>
  <si>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</si>
  <si>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</si>
  <si>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</si>
  <si>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</si>
  <si>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</si>
  <si>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</si>
  <si>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</si>
  <si>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</si>
  <si>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</si>
  <si>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</si>
  <si>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</si>
  <si>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</si>
  <si>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</si>
  <si>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</si>
  <si>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</si>
  <si>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</si>
  <si>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</si>
  <si>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</si>
  <si>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</si>
  <si>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</si>
  <si>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</si>
  <si>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</si>
  <si>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</si>
  <si>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</si>
  <si>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</si>
  <si>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</si>
  <si>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</si>
  <si>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</si>
  <si>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</si>
  <si>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</si>
  <si>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</si>
  <si>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</si>
  <si>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</si>
  <si>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</si>
  <si>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</si>
  <si>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</si>
  <si>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</si>
  <si>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</si>
  <si>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</si>
  <si>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</si>
  <si>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</si>
  <si>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</si>
  <si>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</si>
  <si>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</si>
  <si>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</si>
  <si>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</si>
  <si>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</si>
  <si>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</si>
  <si>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</si>
  <si>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</si>
  <si>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</si>
  <si>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</si>
  <si>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</si>
  <si>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</si>
  <si>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</si>
  <si>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</si>
  <si>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</si>
  <si>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</si>
  <si>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</si>
  <si>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</si>
  <si>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</si>
  <si>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</si>
  <si>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</si>
  <si>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</si>
  <si>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</si>
  <si>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</si>
  <si>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</si>
  <si>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</si>
  <si>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</si>
  <si>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</si>
  <si>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</si>
  <si>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和歌山県</t>
    <phoneticPr fontId="5"/>
  </si>
  <si>
    <t>市町村類型</t>
    <phoneticPr fontId="5"/>
  </si>
  <si>
    <t>Ⅱ－２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</si>
  <si>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</si>
  <si>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</si>
  <si>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</si>
  <si>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</si>
  <si>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</si>
  <si>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</si>
  <si>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</si>
  <si>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</si>
  <si>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</si>
  <si>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</si>
  <si>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</si>
  <si>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</si>
  <si>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美浜町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</si>
  <si>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</si>
  <si>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</si>
  <si>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</si>
  <si>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</si>
  <si>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</si>
  <si>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</si>
  <si>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</si>
  <si>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</si>
  <si>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</si>
  <si>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</si>
  <si>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</si>
  <si>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</si>
  <si>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</si>
  <si>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</si>
  <si>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</si>
  <si>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</si>
  <si>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</si>
  <si>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</si>
  <si>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</si>
  <si>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</si>
  <si>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</si>
  <si>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</si>
  <si>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</si>
  <si>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-7.4</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</si>
  <si>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</si>
  <si>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</si>
  <si>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</si>
  <si>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</si>
  <si>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</si>
  <si>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</si>
  <si>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</si>
  <si>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</si>
  <si>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</si>
  <si>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</si>
  <si>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</si>
  <si>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</si>
  <si>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</si>
  <si>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</si>
  <si>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</si>
  <si>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</si>
  <si>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</si>
  <si>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</si>
  <si>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</si>
  <si>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</si>
  <si>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</si>
  <si>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</si>
  <si>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</si>
  <si>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</si>
  <si>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-2.4</t>
    <phoneticPr fontId="5"/>
  </si>
  <si>
    <t>基準財政需要額</t>
    <phoneticPr fontId="24"/>
  </si>
  <si>
    <t>うち日本人(％)</t>
    <phoneticPr fontId="5"/>
  </si>
  <si>
    <t>-2.4</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</si>
  <si>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</si>
  <si>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</si>
  <si>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</si>
  <si>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</si>
  <si>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</si>
  <si>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</si>
  <si>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</si>
  <si>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</si>
  <si>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</si>
  <si>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</si>
  <si>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</si>
  <si>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</si>
  <si>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</si>
  <si>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</si>
  <si>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</si>
  <si>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</si>
  <si>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</si>
  <si>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</si>
  <si>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</si>
  <si>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</si>
  <si>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</si>
  <si>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</si>
  <si>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</si>
  <si>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</si>
  <si>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</si>
  <si>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</si>
  <si>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</si>
  <si>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</si>
  <si>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</si>
  <si>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t>
    <phoneticPr fontId="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</si>
  <si>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</si>
  <si>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</si>
  <si>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</si>
  <si>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</si>
  <si>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</si>
  <si>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</si>
  <si>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</si>
  <si>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</si>
  <si>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</si>
  <si>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</si>
  <si>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</si>
  <si>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</si>
  <si>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</si>
  <si>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</si>
  <si>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</si>
  <si>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</si>
  <si>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</si>
  <si>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</si>
  <si>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</si>
  <si>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</si>
  <si>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</si>
  <si>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</si>
  <si>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</si>
  <si>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</si>
  <si>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</si>
  <si>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</si>
  <si>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</si>
  <si>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</si>
  <si>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</si>
  <si>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</si>
  <si>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</si>
  <si>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</si>
  <si>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和歌山県美浜町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</si>
  <si>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</si>
  <si>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</si>
  <si>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</si>
  <si>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</si>
  <si>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</si>
  <si>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</si>
  <si>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</si>
  <si>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</si>
  <si>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</si>
  <si>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</si>
  <si>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</si>
  <si>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</si>
  <si>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</si>
  <si>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</si>
  <si>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</si>
  <si>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</si>
  <si>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</si>
  <si>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</si>
  <si>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</si>
  <si>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</si>
  <si>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</si>
  <si>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</si>
  <si>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</si>
  <si>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</si>
  <si>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</si>
  <si>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</si>
  <si>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</si>
  <si>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</si>
  <si>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</si>
  <si>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</si>
  <si>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</si>
  <si>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</si>
  <si>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</si>
  <si>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</si>
  <si>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</si>
  <si>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</si>
  <si>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</si>
  <si>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</si>
  <si>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</si>
  <si>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</si>
  <si>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</si>
  <si>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</si>
  <si>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</si>
  <si>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</si>
  <si>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</si>
  <si>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</si>
  <si>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</si>
  <si>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</si>
  <si>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</si>
  <si>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</si>
  <si>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</si>
  <si>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</si>
  <si>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</si>
  <si>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</si>
  <si>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</si>
  <si>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</si>
  <si>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</si>
  <si>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</si>
  <si>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</si>
  <si>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</si>
  <si>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</si>
  <si>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</si>
  <si>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</si>
  <si>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</si>
  <si>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</si>
  <si>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</si>
  <si>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</si>
  <si>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</si>
  <si>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</si>
  <si>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</si>
  <si>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</si>
  <si>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</si>
  <si>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</si>
  <si>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</si>
  <si>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</si>
  <si>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</si>
  <si>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</si>
  <si>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</si>
  <si>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</si>
  <si>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</si>
  <si>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</si>
  <si>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</si>
  <si>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</si>
  <si>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</si>
  <si>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</si>
  <si>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</si>
  <si>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</si>
  <si>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</si>
  <si>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</si>
  <si>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</si>
  <si>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</si>
  <si>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</si>
  <si>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</si>
  <si>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</si>
  <si>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</si>
  <si>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</si>
  <si>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</si>
  <si>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</si>
  <si>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</si>
  <si>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</si>
  <si>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</si>
  <si>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</si>
  <si>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</si>
  <si>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</si>
  <si>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</si>
  <si>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</si>
  <si>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</si>
  <si>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</si>
  <si>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</si>
  <si>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</si>
  <si>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</si>
  <si>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</si>
  <si>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</si>
  <si>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</si>
  <si>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</si>
  <si>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</si>
  <si>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</si>
  <si>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</si>
  <si>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</si>
  <si>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</si>
  <si>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</si>
  <si>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</si>
  <si>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</si>
  <si>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</si>
  <si>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</si>
  <si>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</si>
  <si>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</si>
  <si>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</si>
  <si>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</si>
  <si>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</si>
  <si>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</si>
  <si>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</si>
  <si>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</si>
  <si>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</si>
  <si>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</si>
  <si>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</si>
  <si>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</si>
  <si>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</si>
  <si>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</si>
  <si>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</si>
  <si>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</si>
  <si>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</si>
  <si>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</si>
  <si>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</si>
  <si>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</si>
  <si>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</si>
  <si>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</si>
  <si>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</si>
  <si>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</si>
  <si>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和歌山県美浜町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</si>
  <si>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</si>
  <si>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</si>
  <si>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</si>
  <si>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</si>
  <si>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</si>
  <si>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</si>
  <si>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</si>
  <si>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</si>
  <si>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</si>
  <si>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</si>
  <si>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</si>
  <si>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</si>
  <si>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</si>
  <si>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</si>
  <si>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</si>
  <si>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</si>
  <si>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</si>
  <si>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</si>
  <si>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</si>
  <si>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</si>
  <si>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</si>
  <si>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</si>
  <si>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</si>
  <si>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</si>
  <si>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</si>
  <si>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</si>
  <si>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</si>
  <si>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</si>
  <si>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</si>
  <si>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</si>
  <si>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</si>
  <si>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</si>
  <si>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</si>
  <si>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</si>
  <si>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</si>
  <si>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</si>
  <si>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</si>
  <si>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</si>
  <si>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</si>
  <si>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農業集落排水事業特別会計</t>
    <phoneticPr fontId="5"/>
  </si>
  <si>
    <t>-</t>
    <phoneticPr fontId="5"/>
  </si>
  <si>
    <t>法非適用企業</t>
    <phoneticPr fontId="5"/>
  </si>
  <si>
    <t>公共下水道事業特別会計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</si>
  <si>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</si>
  <si>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</si>
  <si>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</si>
  <si>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</si>
  <si>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</si>
  <si>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</si>
  <si>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</si>
  <si>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</si>
  <si>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</si>
  <si>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</si>
  <si>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</si>
  <si>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</si>
  <si>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</si>
  <si>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</si>
  <si>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</si>
  <si>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</si>
  <si>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</si>
  <si>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</si>
  <si>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</si>
  <si>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</si>
  <si>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</si>
  <si>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</si>
  <si>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</si>
  <si>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</si>
  <si>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</si>
  <si>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</si>
  <si>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</si>
  <si>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</si>
  <si>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</si>
  <si>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</si>
  <si>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</si>
  <si>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</si>
  <si>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</si>
  <si>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</si>
  <si>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</si>
  <si>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</si>
  <si>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</si>
  <si>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</si>
  <si>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</si>
  <si>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</si>
  <si>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</si>
  <si>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</si>
  <si>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</si>
  <si>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</si>
  <si>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</si>
  <si>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</si>
  <si>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</si>
  <si>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</si>
  <si>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</si>
  <si>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</si>
  <si>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</si>
  <si>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</si>
  <si>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</si>
  <si>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</si>
  <si>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</si>
  <si>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</si>
  <si>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</si>
  <si>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</si>
  <si>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</si>
  <si>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</si>
  <si>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t>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</si>
  <si>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</si>
  <si>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</si>
  <si>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</si>
  <si>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</si>
  <si>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</si>
  <si>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</si>
  <si>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</si>
  <si>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</si>
  <si>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</si>
  <si>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</si>
  <si>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</si>
  <si>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</si>
  <si>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</si>
  <si>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</si>
  <si>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</si>
  <si>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</si>
  <si>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</si>
  <si>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</si>
  <si>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</si>
  <si>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</si>
  <si>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</si>
  <si>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</si>
  <si>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</si>
  <si>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</si>
  <si>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</si>
  <si>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</si>
  <si>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</si>
  <si>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</si>
  <si>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</si>
  <si>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</si>
  <si>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</si>
  <si>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</si>
  <si>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</si>
  <si>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</si>
  <si>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t>
    <phoneticPr fontId="5"/>
  </si>
  <si>
    <t>-</t>
    <phoneticPr fontId="5"/>
  </si>
  <si>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</si>
  <si>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</si>
  <si>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</si>
  <si>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</si>
  <si>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</si>
  <si>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</si>
  <si>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</si>
  <si>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</si>
  <si>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</si>
  <si>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</si>
  <si>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</si>
  <si>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</si>
  <si>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</si>
  <si>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</si>
  <si>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</si>
  <si>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</si>
  <si>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</si>
  <si>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</si>
  <si>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</si>
  <si>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</si>
  <si>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</si>
  <si>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</si>
  <si>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</si>
  <si>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</si>
  <si>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</si>
  <si>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</si>
  <si>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</si>
  <si>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</si>
  <si>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</si>
  <si>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</si>
  <si>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</si>
  <si>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</si>
  <si>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</si>
  <si>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</si>
  <si>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</si>
  <si>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</si>
  <si>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</si>
  <si>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</si>
  <si>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</si>
  <si>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</si>
  <si>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</si>
  <si>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</si>
  <si>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</si>
  <si>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</si>
  <si>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</si>
  <si>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</si>
  <si>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</si>
  <si>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</si>
  <si>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</si>
  <si>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</si>
  <si>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</si>
  <si>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</si>
  <si>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</si>
  <si>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</si>
  <si>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</si>
  <si>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</si>
  <si>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</si>
  <si>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</si>
  <si>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</si>
  <si>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</si>
  <si>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</si>
  <si>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</si>
  <si>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</si>
  <si>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</si>
  <si>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</si>
  <si>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</si>
  <si>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</si>
  <si>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</si>
  <si>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</si>
  <si>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5.84</t>
  </si>
  <si>
    <t>▲ 2.05</t>
  </si>
  <si>
    <t>▲ 6.83</t>
  </si>
  <si>
    <t>▲ 6.18</t>
  </si>
  <si>
    <t>水道事業会計</t>
  </si>
  <si>
    <t>一般会計</t>
  </si>
  <si>
    <t>国民健康保険特別会計</t>
  </si>
  <si>
    <t>介護保険特別会計</t>
  </si>
  <si>
    <t>後期高齢者医療特別会計</t>
  </si>
  <si>
    <t>農業集落排水事業特別会計</t>
  </si>
  <si>
    <t>公共下水道事業特別会計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</si>
  <si>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</si>
  <si>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</si>
  <si>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</si>
  <si>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</si>
  <si>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</si>
  <si>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</si>
  <si>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</si>
  <si>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</si>
  <si>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和歌山県市町村総合事務組合</t>
    <rPh sb="0" eb="4">
      <t>ワカヤマケン</t>
    </rPh>
    <rPh sb="4" eb="7">
      <t>シチョウソン</t>
    </rPh>
    <rPh sb="7" eb="9">
      <t>ソウゴウ</t>
    </rPh>
    <rPh sb="9" eb="11">
      <t>ジム</t>
    </rPh>
    <rPh sb="11" eb="13">
      <t>クミアイ</t>
    </rPh>
    <phoneticPr fontId="18"/>
  </si>
  <si>
    <t>和歌山地方税回収機構</t>
    <rPh sb="0" eb="3">
      <t>ワカヤマ</t>
    </rPh>
    <rPh sb="3" eb="6">
      <t>チホウゼイ</t>
    </rPh>
    <rPh sb="6" eb="8">
      <t>カイシュウ</t>
    </rPh>
    <rPh sb="8" eb="10">
      <t>キコウ</t>
    </rPh>
    <phoneticPr fontId="18"/>
  </si>
  <si>
    <t>和歌山県後期高齢者医療広域連合（普通会計）</t>
    <rPh sb="0" eb="4">
      <t>ワカヤマケン</t>
    </rPh>
    <rPh sb="4" eb="6">
      <t>コウキ</t>
    </rPh>
    <rPh sb="6" eb="9">
      <t>コウレイシャ</t>
    </rPh>
    <rPh sb="9" eb="11">
      <t>イリョウ</t>
    </rPh>
    <rPh sb="11" eb="13">
      <t>コウイキ</t>
    </rPh>
    <rPh sb="13" eb="15">
      <t>レンゴウ</t>
    </rPh>
    <rPh sb="16" eb="18">
      <t>フツウ</t>
    </rPh>
    <rPh sb="18" eb="20">
      <t>カイケイ</t>
    </rPh>
    <phoneticPr fontId="18"/>
  </si>
  <si>
    <t>和歌山県後期高齢者医療広域連合（特別会計）</t>
    <rPh sb="0" eb="4">
      <t>ワカヤマケン</t>
    </rPh>
    <rPh sb="4" eb="6">
      <t>コウキ</t>
    </rPh>
    <rPh sb="6" eb="9">
      <t>コウレイシャ</t>
    </rPh>
    <rPh sb="9" eb="11">
      <t>イリョウ</t>
    </rPh>
    <rPh sb="11" eb="13">
      <t>コウイキ</t>
    </rPh>
    <rPh sb="13" eb="15">
      <t>レンゴウ</t>
    </rPh>
    <rPh sb="16" eb="18">
      <t>トクベツ</t>
    </rPh>
    <rPh sb="18" eb="20">
      <t>カイケイ</t>
    </rPh>
    <phoneticPr fontId="18"/>
  </si>
  <si>
    <t>御坊広域行政事務組合</t>
    <rPh sb="0" eb="2">
      <t>ゴボウ</t>
    </rPh>
    <rPh sb="2" eb="4">
      <t>コウイキ</t>
    </rPh>
    <rPh sb="4" eb="6">
      <t>ギョウセイ</t>
    </rPh>
    <rPh sb="6" eb="8">
      <t>ジム</t>
    </rPh>
    <rPh sb="8" eb="10">
      <t>クミアイ</t>
    </rPh>
    <phoneticPr fontId="18"/>
  </si>
  <si>
    <t>御坊日高老人福祉施設事務組合（普通会計）</t>
    <rPh sb="0" eb="2">
      <t>ゴボウ</t>
    </rPh>
    <rPh sb="2" eb="4">
      <t>ヒダカ</t>
    </rPh>
    <rPh sb="4" eb="6">
      <t>ロウジン</t>
    </rPh>
    <rPh sb="6" eb="8">
      <t>フクシ</t>
    </rPh>
    <rPh sb="8" eb="10">
      <t>シセツ</t>
    </rPh>
    <rPh sb="10" eb="12">
      <t>ジム</t>
    </rPh>
    <rPh sb="12" eb="14">
      <t>クミアイ</t>
    </rPh>
    <rPh sb="15" eb="17">
      <t>フツウ</t>
    </rPh>
    <rPh sb="17" eb="19">
      <t>カイケイ</t>
    </rPh>
    <phoneticPr fontId="18"/>
  </si>
  <si>
    <t>御坊日高老人福祉施設事務組合（公営企業会計）</t>
    <rPh sb="0" eb="2">
      <t>ゴボウ</t>
    </rPh>
    <rPh sb="2" eb="4">
      <t>ヒダカ</t>
    </rPh>
    <rPh sb="4" eb="6">
      <t>ロウジン</t>
    </rPh>
    <rPh sb="6" eb="8">
      <t>フクシ</t>
    </rPh>
    <rPh sb="8" eb="10">
      <t>シセツ</t>
    </rPh>
    <rPh sb="10" eb="12">
      <t>ジム</t>
    </rPh>
    <rPh sb="12" eb="14">
      <t>クミアイ</t>
    </rPh>
    <rPh sb="15" eb="17">
      <t>コウエイ</t>
    </rPh>
    <rPh sb="17" eb="19">
      <t>キギョウ</t>
    </rPh>
    <rPh sb="19" eb="21">
      <t>カイケイ</t>
    </rPh>
    <phoneticPr fontId="18"/>
  </si>
  <si>
    <t>日高広域消防事務組合</t>
    <rPh sb="0" eb="2">
      <t>ヒダカ</t>
    </rPh>
    <rPh sb="2" eb="4">
      <t>コウイキ</t>
    </rPh>
    <rPh sb="4" eb="6">
      <t>ショウボウ</t>
    </rPh>
    <rPh sb="6" eb="8">
      <t>ジム</t>
    </rPh>
    <rPh sb="8" eb="10">
      <t>クミアイ</t>
    </rPh>
    <phoneticPr fontId="18"/>
  </si>
  <si>
    <t>御坊市外五ヶ町病院経営事務組合</t>
    <rPh sb="0" eb="3">
      <t>ゴボウシ</t>
    </rPh>
    <rPh sb="3" eb="4">
      <t>ホカ</t>
    </rPh>
    <rPh sb="4" eb="5">
      <t>ゴ</t>
    </rPh>
    <rPh sb="6" eb="7">
      <t>チョウ</t>
    </rPh>
    <rPh sb="7" eb="9">
      <t>ビョウイン</t>
    </rPh>
    <rPh sb="9" eb="11">
      <t>ケイエイ</t>
    </rPh>
    <rPh sb="11" eb="13">
      <t>ジム</t>
    </rPh>
    <rPh sb="13" eb="15">
      <t>クミアイ</t>
    </rPh>
    <phoneticPr fontId="18"/>
  </si>
  <si>
    <t>水産業振興基金</t>
    <rPh sb="0" eb="3">
      <t>スイサンギョウ</t>
    </rPh>
    <rPh sb="3" eb="5">
      <t>シンコウ</t>
    </rPh>
    <rPh sb="5" eb="7">
      <t>キキン</t>
    </rPh>
    <phoneticPr fontId="2"/>
  </si>
  <si>
    <t>高齢者福祉基金</t>
    <rPh sb="0" eb="3">
      <t>コウレイシャ</t>
    </rPh>
    <rPh sb="3" eb="5">
      <t>フクシ</t>
    </rPh>
    <rPh sb="5" eb="7">
      <t>キキン</t>
    </rPh>
    <phoneticPr fontId="2"/>
  </si>
  <si>
    <t>住宅基金</t>
    <rPh sb="0" eb="2">
      <t>ジュウタク</t>
    </rPh>
    <rPh sb="2" eb="4">
      <t>キキン</t>
    </rPh>
    <phoneticPr fontId="2"/>
  </si>
  <si>
    <t>墓地管理基金</t>
    <rPh sb="0" eb="2">
      <t>ボチ</t>
    </rPh>
    <rPh sb="2" eb="4">
      <t>カンリ</t>
    </rPh>
    <rPh sb="4" eb="6">
      <t>キキン</t>
    </rPh>
    <phoneticPr fontId="2"/>
  </si>
  <si>
    <t>中山間ふるさと・水と土保全基金</t>
    <rPh sb="0" eb="1">
      <t>チュウ</t>
    </rPh>
    <rPh sb="1" eb="3">
      <t>サンカン</t>
    </rPh>
    <rPh sb="8" eb="9">
      <t>ミズ</t>
    </rPh>
    <rPh sb="10" eb="11">
      <t>ツチ</t>
    </rPh>
    <rPh sb="11" eb="13">
      <t>ホゼン</t>
    </rPh>
    <rPh sb="13" eb="15">
      <t>キキン</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</si>
  <si>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</si>
  <si>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</si>
  <si>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</si>
  <si>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</si>
  <si>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平成30年度において、有形固定資産減価償却率、将来負担比率ともに増加となった。今後も将来負担比率は増加していくことが予想されるため、地方債残高の増加や基金残高の減少を抑制し、計画的かつ持続的に施設等の更新を行っていく必要がある。</t>
    <phoneticPr fontId="2"/>
  </si>
  <si>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</si>
  <si>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</si>
  <si>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</si>
  <si>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</si>
  <si>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</si>
  <si>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</si>
  <si>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は近年減少傾向であったが、平成30年度算定において増加に転じた。将来負担比率においても、事業実施に伴う地方債残高の増加や基金残高の減少などから増加傾向となっている。今後の取組として、借入額を元金償還額以内に抑えるという基本方針を厳守し、また、当初予算編成時における財政調整基金からの取崩額の抑制、ふるさと納税制度を活用した財源の確保などを行い、基金残高の減少を抑制する。</t>
    <rPh sb="9" eb="11">
      <t>キンネン</t>
    </rPh>
    <rPh sb="11" eb="13">
      <t>ゲンショウ</t>
    </rPh>
    <rPh sb="13" eb="15">
      <t>ケイコウ</t>
    </rPh>
    <rPh sb="21" eb="23">
      <t>ヘイセイ</t>
    </rPh>
    <rPh sb="25" eb="27">
      <t>ネンド</t>
    </rPh>
    <rPh sb="27" eb="29">
      <t>サンテイ</t>
    </rPh>
    <rPh sb="33" eb="35">
      <t>ゾウカ</t>
    </rPh>
    <rPh sb="36" eb="37">
      <t>テン</t>
    </rPh>
    <rPh sb="40" eb="42">
      <t>ショウライ</t>
    </rPh>
    <rPh sb="42" eb="44">
      <t>フタン</t>
    </rPh>
    <rPh sb="44" eb="46">
      <t>ヒリツ</t>
    </rPh>
    <rPh sb="79" eb="81">
      <t>ゾウカ</t>
    </rPh>
    <rPh sb="81" eb="83">
      <t>ケイコウ</t>
    </rPh>
    <rPh sb="99" eb="102">
      <t>カリイレガク</t>
    </rPh>
    <rPh sb="103" eb="105">
      <t>ガンキン</t>
    </rPh>
    <rPh sb="105" eb="108">
      <t>ショウカンガク</t>
    </rPh>
    <rPh sb="108" eb="110">
      <t>イナイ</t>
    </rPh>
    <rPh sb="111" eb="112">
      <t>オサ</t>
    </rPh>
    <rPh sb="117" eb="119">
      <t>キホン</t>
    </rPh>
    <rPh sb="119" eb="121">
      <t>ホウシン</t>
    </rPh>
    <rPh sb="122" eb="124">
      <t>ゲンシュ</t>
    </rPh>
    <rPh sb="129" eb="131">
      <t>トウショ</t>
    </rPh>
    <rPh sb="131" eb="133">
      <t>ヨサン</t>
    </rPh>
    <rPh sb="133" eb="135">
      <t>ヘンセイ</t>
    </rPh>
    <rPh sb="135" eb="136">
      <t>ジ</t>
    </rPh>
    <rPh sb="140" eb="142">
      <t>ザイセイ</t>
    </rPh>
    <rPh sb="142" eb="144">
      <t>チョウセイ</t>
    </rPh>
    <rPh sb="144" eb="146">
      <t>キキン</t>
    </rPh>
    <rPh sb="149" eb="150">
      <t>ト</t>
    </rPh>
    <rPh sb="150" eb="151">
      <t>クズ</t>
    </rPh>
    <rPh sb="151" eb="152">
      <t>ガク</t>
    </rPh>
    <rPh sb="153" eb="155">
      <t>ヨクセイ</t>
    </rPh>
    <rPh sb="177" eb="178">
      <t>オコナ</t>
    </rPh>
    <phoneticPr fontId="2"/>
  </si>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</sst>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3"/>
      <color rgb="FF000000"/>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38"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2CDA6FA7-8ADA-4415-BE52-54E7EF3ECD33}"/>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119685</c:v>
                </c:pt>
                <c:pt idx="1">
                  <c:v>109920</c:v>
                </c:pt>
                <c:pt idx="2">
                  <c:v>119882</c:v>
                </c:pt>
                <c:pt idx="3">
                  <c:v>116162</c:v>
                </c:pt>
                <c:pt idx="4">
                  <c:v>121449</c:v>
                </c:pt>
              </c:numCache>
            </c:numRef>
          </c:val>
          <c:smooth val="0"/>
          <c:extLst>
            <c:ext xmlns:c16="http://schemas.microsoft.com/office/drawing/2014/chart" uri="{C3380CC4-5D6E-409C-BE32-E72D297353CC}">
              <c16:uniqueId val="{00000000-098F-49E6-8EFB-A820C0A9B24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47868</c:v>
                </c:pt>
                <c:pt idx="1">
                  <c:v>82071</c:v>
                </c:pt>
                <c:pt idx="2">
                  <c:v>106191</c:v>
                </c:pt>
                <c:pt idx="3">
                  <c:v>122375</c:v>
                </c:pt>
                <c:pt idx="4">
                  <c:v>107308</c:v>
                </c:pt>
              </c:numCache>
            </c:numRef>
          </c:val>
          <c:smooth val="0"/>
          <c:extLst>
            <c:ext xmlns:c16="http://schemas.microsoft.com/office/drawing/2014/chart" uri="{C3380CC4-5D6E-409C-BE32-E72D297353CC}">
              <c16:uniqueId val="{00000001-098F-49E6-8EFB-A820C0A9B24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7.8</c:v>
                </c:pt>
                <c:pt idx="1">
                  <c:v>10.28</c:v>
                </c:pt>
                <c:pt idx="2">
                  <c:v>7.79</c:v>
                </c:pt>
                <c:pt idx="3">
                  <c:v>7.43</c:v>
                </c:pt>
                <c:pt idx="4">
                  <c:v>5.56</c:v>
                </c:pt>
              </c:numCache>
            </c:numRef>
          </c:val>
          <c:extLst>
            <c:ext xmlns:c16="http://schemas.microsoft.com/office/drawing/2014/chart" uri="{C3380CC4-5D6E-409C-BE32-E72D297353CC}">
              <c16:uniqueId val="{00000000-9139-44E6-AB91-8D61B8C3C71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59.24</c:v>
                </c:pt>
                <c:pt idx="1">
                  <c:v>57.1</c:v>
                </c:pt>
                <c:pt idx="2">
                  <c:v>58.28</c:v>
                </c:pt>
                <c:pt idx="3">
                  <c:v>52.54</c:v>
                </c:pt>
                <c:pt idx="4">
                  <c:v>48.55</c:v>
                </c:pt>
              </c:numCache>
            </c:numRef>
          </c:val>
          <c:extLst>
            <c:ext xmlns:c16="http://schemas.microsoft.com/office/drawing/2014/chart" uri="{C3380CC4-5D6E-409C-BE32-E72D297353CC}">
              <c16:uniqueId val="{00000001-9139-44E6-AB91-8D61B8C3C71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-5.84</c:v>
                </c:pt>
                <c:pt idx="1">
                  <c:v>2.91</c:v>
                </c:pt>
                <c:pt idx="2">
                  <c:v>-2.0499999999999998</c:v>
                </c:pt>
                <c:pt idx="3">
                  <c:v>-6.83</c:v>
                </c:pt>
                <c:pt idx="4">
                  <c:v>-6.18</c:v>
                </c:pt>
              </c:numCache>
            </c:numRef>
          </c:val>
          <c:smooth val="0"/>
          <c:extLst>
            <c:ext xmlns:c16="http://schemas.microsoft.com/office/drawing/2014/chart" uri="{C3380CC4-5D6E-409C-BE32-E72D297353CC}">
              <c16:uniqueId val="{00000002-9139-44E6-AB91-8D61B8C3C71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5BB2-4173-A0E9-B6383483A06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BB2-4173-A0E9-B6383483A068}"/>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5BB2-4173-A0E9-B6383483A068}"/>
            </c:ext>
          </c:extLst>
        </c:ser>
        <c:ser>
          <c:idx val="3"/>
          <c:order val="3"/>
          <c:tx>
            <c:strRef>
              <c:f>データシート!$A$30</c:f>
              <c:strCache>
                <c:ptCount val="1"/>
                <c:pt idx="0">
                  <c:v>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5BB2-4173-A0E9-B6383483A068}"/>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5BB2-4173-A0E9-B6383483A068}"/>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0.04</c:v>
                </c:pt>
                <c:pt idx="2">
                  <c:v>#N/A</c:v>
                </c:pt>
                <c:pt idx="3">
                  <c:v>0.04</c:v>
                </c:pt>
                <c:pt idx="4">
                  <c:v>#N/A</c:v>
                </c:pt>
                <c:pt idx="5">
                  <c:v>0.05</c:v>
                </c:pt>
                <c:pt idx="6">
                  <c:v>#N/A</c:v>
                </c:pt>
                <c:pt idx="7">
                  <c:v>7.0000000000000007E-2</c:v>
                </c:pt>
                <c:pt idx="8">
                  <c:v>#N/A</c:v>
                </c:pt>
                <c:pt idx="9">
                  <c:v>0.06</c:v>
                </c:pt>
              </c:numCache>
            </c:numRef>
          </c:val>
          <c:extLst>
            <c:ext xmlns:c16="http://schemas.microsoft.com/office/drawing/2014/chart" uri="{C3380CC4-5D6E-409C-BE32-E72D297353CC}">
              <c16:uniqueId val="{00000005-5BB2-4173-A0E9-B6383483A068}"/>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0.28999999999999998</c:v>
                </c:pt>
                <c:pt idx="2">
                  <c:v>#N/A</c:v>
                </c:pt>
                <c:pt idx="3">
                  <c:v>0.46</c:v>
                </c:pt>
                <c:pt idx="4">
                  <c:v>#N/A</c:v>
                </c:pt>
                <c:pt idx="5">
                  <c:v>0.73</c:v>
                </c:pt>
                <c:pt idx="6">
                  <c:v>#N/A</c:v>
                </c:pt>
                <c:pt idx="7">
                  <c:v>0.95</c:v>
                </c:pt>
                <c:pt idx="8">
                  <c:v>#N/A</c:v>
                </c:pt>
                <c:pt idx="9">
                  <c:v>1.84</c:v>
                </c:pt>
              </c:numCache>
            </c:numRef>
          </c:val>
          <c:extLst>
            <c:ext xmlns:c16="http://schemas.microsoft.com/office/drawing/2014/chart" uri="{C3380CC4-5D6E-409C-BE32-E72D297353CC}">
              <c16:uniqueId val="{00000006-5BB2-4173-A0E9-B6383483A068}"/>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2.0699999999999998</c:v>
                </c:pt>
                <c:pt idx="2">
                  <c:v>#N/A</c:v>
                </c:pt>
                <c:pt idx="3">
                  <c:v>2.4500000000000002</c:v>
                </c:pt>
                <c:pt idx="4">
                  <c:v>#N/A</c:v>
                </c:pt>
                <c:pt idx="5">
                  <c:v>4.74</c:v>
                </c:pt>
                <c:pt idx="6">
                  <c:v>#N/A</c:v>
                </c:pt>
                <c:pt idx="7">
                  <c:v>6.18</c:v>
                </c:pt>
                <c:pt idx="8">
                  <c:v>#N/A</c:v>
                </c:pt>
                <c:pt idx="9">
                  <c:v>2.62</c:v>
                </c:pt>
              </c:numCache>
            </c:numRef>
          </c:val>
          <c:extLst>
            <c:ext xmlns:c16="http://schemas.microsoft.com/office/drawing/2014/chart" uri="{C3380CC4-5D6E-409C-BE32-E72D297353CC}">
              <c16:uniqueId val="{00000007-5BB2-4173-A0E9-B6383483A068}"/>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7.8</c:v>
                </c:pt>
                <c:pt idx="2">
                  <c:v>#N/A</c:v>
                </c:pt>
                <c:pt idx="3">
                  <c:v>10.27</c:v>
                </c:pt>
                <c:pt idx="4">
                  <c:v>#N/A</c:v>
                </c:pt>
                <c:pt idx="5">
                  <c:v>7.78</c:v>
                </c:pt>
                <c:pt idx="6">
                  <c:v>#N/A</c:v>
                </c:pt>
                <c:pt idx="7">
                  <c:v>7.43</c:v>
                </c:pt>
                <c:pt idx="8">
                  <c:v>#N/A</c:v>
                </c:pt>
                <c:pt idx="9">
                  <c:v>5.55</c:v>
                </c:pt>
              </c:numCache>
            </c:numRef>
          </c:val>
          <c:extLst>
            <c:ext xmlns:c16="http://schemas.microsoft.com/office/drawing/2014/chart" uri="{C3380CC4-5D6E-409C-BE32-E72D297353CC}">
              <c16:uniqueId val="{00000008-5BB2-4173-A0E9-B6383483A068}"/>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8.44</c:v>
                </c:pt>
                <c:pt idx="2">
                  <c:v>#N/A</c:v>
                </c:pt>
                <c:pt idx="3">
                  <c:v>8.99</c:v>
                </c:pt>
                <c:pt idx="4">
                  <c:v>#N/A</c:v>
                </c:pt>
                <c:pt idx="5">
                  <c:v>7.72</c:v>
                </c:pt>
                <c:pt idx="6">
                  <c:v>#N/A</c:v>
                </c:pt>
                <c:pt idx="7">
                  <c:v>7.61</c:v>
                </c:pt>
                <c:pt idx="8">
                  <c:v>#N/A</c:v>
                </c:pt>
                <c:pt idx="9">
                  <c:v>8.0399999999999991</c:v>
                </c:pt>
              </c:numCache>
            </c:numRef>
          </c:val>
          <c:extLst>
            <c:ext xmlns:c16="http://schemas.microsoft.com/office/drawing/2014/chart" uri="{C3380CC4-5D6E-409C-BE32-E72D297353CC}">
              <c16:uniqueId val="{00000009-5BB2-4173-A0E9-B6383483A06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341</c:v>
                </c:pt>
                <c:pt idx="5">
                  <c:v>337</c:v>
                </c:pt>
                <c:pt idx="8">
                  <c:v>341</c:v>
                </c:pt>
                <c:pt idx="11">
                  <c:v>333</c:v>
                </c:pt>
                <c:pt idx="14">
                  <c:v>316</c:v>
                </c:pt>
              </c:numCache>
            </c:numRef>
          </c:val>
          <c:extLst>
            <c:ext xmlns:c16="http://schemas.microsoft.com/office/drawing/2014/chart" uri="{C3380CC4-5D6E-409C-BE32-E72D297353CC}">
              <c16:uniqueId val="{00000000-6AFC-413A-893A-E6AD2B318EF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AFC-413A-893A-E6AD2B318EF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6AFC-413A-893A-E6AD2B318EF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55</c:v>
                </c:pt>
                <c:pt idx="3">
                  <c:v>47</c:v>
                </c:pt>
                <c:pt idx="6">
                  <c:v>45</c:v>
                </c:pt>
                <c:pt idx="9">
                  <c:v>53</c:v>
                </c:pt>
                <c:pt idx="12">
                  <c:v>51</c:v>
                </c:pt>
              </c:numCache>
            </c:numRef>
          </c:val>
          <c:extLst>
            <c:ext xmlns:c16="http://schemas.microsoft.com/office/drawing/2014/chart" uri="{C3380CC4-5D6E-409C-BE32-E72D297353CC}">
              <c16:uniqueId val="{00000003-6AFC-413A-893A-E6AD2B318EF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88</c:v>
                </c:pt>
                <c:pt idx="3">
                  <c:v>82</c:v>
                </c:pt>
                <c:pt idx="6">
                  <c:v>76</c:v>
                </c:pt>
                <c:pt idx="9">
                  <c:v>82</c:v>
                </c:pt>
                <c:pt idx="12">
                  <c:v>85</c:v>
                </c:pt>
              </c:numCache>
            </c:numRef>
          </c:val>
          <c:extLst>
            <c:ext xmlns:c16="http://schemas.microsoft.com/office/drawing/2014/chart" uri="{C3380CC4-5D6E-409C-BE32-E72D297353CC}">
              <c16:uniqueId val="{00000004-6AFC-413A-893A-E6AD2B318EF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AFC-413A-893A-E6AD2B318EF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AFC-413A-893A-E6AD2B318EF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339</c:v>
                </c:pt>
                <c:pt idx="3">
                  <c:v>318</c:v>
                </c:pt>
                <c:pt idx="6">
                  <c:v>330</c:v>
                </c:pt>
                <c:pt idx="9">
                  <c:v>330</c:v>
                </c:pt>
                <c:pt idx="12">
                  <c:v>315</c:v>
                </c:pt>
              </c:numCache>
            </c:numRef>
          </c:val>
          <c:extLst>
            <c:ext xmlns:c16="http://schemas.microsoft.com/office/drawing/2014/chart" uri="{C3380CC4-5D6E-409C-BE32-E72D297353CC}">
              <c16:uniqueId val="{00000007-6AFC-413A-893A-E6AD2B318EF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141</c:v>
                </c:pt>
                <c:pt idx="2">
                  <c:v>#N/A</c:v>
                </c:pt>
                <c:pt idx="3">
                  <c:v>#N/A</c:v>
                </c:pt>
                <c:pt idx="4">
                  <c:v>110</c:v>
                </c:pt>
                <c:pt idx="5">
                  <c:v>#N/A</c:v>
                </c:pt>
                <c:pt idx="6">
                  <c:v>#N/A</c:v>
                </c:pt>
                <c:pt idx="7">
                  <c:v>110</c:v>
                </c:pt>
                <c:pt idx="8">
                  <c:v>#N/A</c:v>
                </c:pt>
                <c:pt idx="9">
                  <c:v>#N/A</c:v>
                </c:pt>
                <c:pt idx="10">
                  <c:v>132</c:v>
                </c:pt>
                <c:pt idx="11">
                  <c:v>#N/A</c:v>
                </c:pt>
                <c:pt idx="12">
                  <c:v>#N/A</c:v>
                </c:pt>
                <c:pt idx="13">
                  <c:v>135</c:v>
                </c:pt>
                <c:pt idx="14">
                  <c:v>#N/A</c:v>
                </c:pt>
              </c:numCache>
            </c:numRef>
          </c:val>
          <c:smooth val="0"/>
          <c:extLst>
            <c:ext xmlns:c16="http://schemas.microsoft.com/office/drawing/2014/chart" uri="{C3380CC4-5D6E-409C-BE32-E72D297353CC}">
              <c16:uniqueId val="{00000008-6AFC-413A-893A-E6AD2B318EF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3533</c:v>
                </c:pt>
                <c:pt idx="5">
                  <c:v>3472</c:v>
                </c:pt>
                <c:pt idx="8">
                  <c:v>3438</c:v>
                </c:pt>
                <c:pt idx="11">
                  <c:v>3361</c:v>
                </c:pt>
                <c:pt idx="14">
                  <c:v>3271</c:v>
                </c:pt>
              </c:numCache>
            </c:numRef>
          </c:val>
          <c:extLst>
            <c:ext xmlns:c16="http://schemas.microsoft.com/office/drawing/2014/chart" uri="{C3380CC4-5D6E-409C-BE32-E72D297353CC}">
              <c16:uniqueId val="{00000000-7619-479F-B466-849C82DCE49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51</c:v>
                </c:pt>
                <c:pt idx="5">
                  <c:v>45</c:v>
                </c:pt>
                <c:pt idx="8">
                  <c:v>41</c:v>
                </c:pt>
                <c:pt idx="11">
                  <c:v>33</c:v>
                </c:pt>
                <c:pt idx="14">
                  <c:v>26</c:v>
                </c:pt>
              </c:numCache>
            </c:numRef>
          </c:val>
          <c:extLst>
            <c:ext xmlns:c16="http://schemas.microsoft.com/office/drawing/2014/chart" uri="{C3380CC4-5D6E-409C-BE32-E72D297353CC}">
              <c16:uniqueId val="{00000001-7619-479F-B466-849C82DCE49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1613</c:v>
                </c:pt>
                <c:pt idx="5">
                  <c:v>1571</c:v>
                </c:pt>
                <c:pt idx="8">
                  <c:v>1557</c:v>
                </c:pt>
                <c:pt idx="11">
                  <c:v>1454</c:v>
                </c:pt>
                <c:pt idx="14">
                  <c:v>1430</c:v>
                </c:pt>
              </c:numCache>
            </c:numRef>
          </c:val>
          <c:extLst>
            <c:ext xmlns:c16="http://schemas.microsoft.com/office/drawing/2014/chart" uri="{C3380CC4-5D6E-409C-BE32-E72D297353CC}">
              <c16:uniqueId val="{00000002-7619-479F-B466-849C82DCE49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34</c:v>
                </c:pt>
                <c:pt idx="12">
                  <c:v>42</c:v>
                </c:pt>
              </c:numCache>
            </c:numRef>
          </c:val>
          <c:extLst>
            <c:ext xmlns:c16="http://schemas.microsoft.com/office/drawing/2014/chart" uri="{C3380CC4-5D6E-409C-BE32-E72D297353CC}">
              <c16:uniqueId val="{00000003-7619-479F-B466-849C82DCE49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619-479F-B466-849C82DCE49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619-479F-B466-849C82DCE49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703</c:v>
                </c:pt>
                <c:pt idx="3">
                  <c:v>659</c:v>
                </c:pt>
                <c:pt idx="6">
                  <c:v>663</c:v>
                </c:pt>
                <c:pt idx="9">
                  <c:v>622</c:v>
                </c:pt>
                <c:pt idx="12">
                  <c:v>643</c:v>
                </c:pt>
              </c:numCache>
            </c:numRef>
          </c:val>
          <c:extLst>
            <c:ext xmlns:c16="http://schemas.microsoft.com/office/drawing/2014/chart" uri="{C3380CC4-5D6E-409C-BE32-E72D297353CC}">
              <c16:uniqueId val="{00000006-7619-479F-B466-849C82DCE49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671</c:v>
                </c:pt>
                <c:pt idx="3">
                  <c:v>650</c:v>
                </c:pt>
                <c:pt idx="6">
                  <c:v>692</c:v>
                </c:pt>
                <c:pt idx="9">
                  <c:v>649</c:v>
                </c:pt>
                <c:pt idx="12">
                  <c:v>600</c:v>
                </c:pt>
              </c:numCache>
            </c:numRef>
          </c:val>
          <c:extLst>
            <c:ext xmlns:c16="http://schemas.microsoft.com/office/drawing/2014/chart" uri="{C3380CC4-5D6E-409C-BE32-E72D297353CC}">
              <c16:uniqueId val="{00000007-7619-479F-B466-849C82DCE49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1549</c:v>
                </c:pt>
                <c:pt idx="3">
                  <c:v>1551</c:v>
                </c:pt>
                <c:pt idx="6">
                  <c:v>1420</c:v>
                </c:pt>
                <c:pt idx="9">
                  <c:v>1296</c:v>
                </c:pt>
                <c:pt idx="12">
                  <c:v>1216</c:v>
                </c:pt>
              </c:numCache>
            </c:numRef>
          </c:val>
          <c:extLst>
            <c:ext xmlns:c16="http://schemas.microsoft.com/office/drawing/2014/chart" uri="{C3380CC4-5D6E-409C-BE32-E72D297353CC}">
              <c16:uniqueId val="{00000008-7619-479F-B466-849C82DCE49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7619-479F-B466-849C82DCE49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3149</c:v>
                </c:pt>
                <c:pt idx="3">
                  <c:v>3089</c:v>
                </c:pt>
                <c:pt idx="6">
                  <c:v>3260</c:v>
                </c:pt>
                <c:pt idx="9">
                  <c:v>3314</c:v>
                </c:pt>
                <c:pt idx="12">
                  <c:v>3323</c:v>
                </c:pt>
              </c:numCache>
            </c:numRef>
          </c:val>
          <c:extLst>
            <c:ext xmlns:c16="http://schemas.microsoft.com/office/drawing/2014/chart" uri="{C3380CC4-5D6E-409C-BE32-E72D297353CC}">
              <c16:uniqueId val="{0000000A-7619-479F-B466-849C82DCE49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875</c:v>
                </c:pt>
                <c:pt idx="2">
                  <c:v>#N/A</c:v>
                </c:pt>
                <c:pt idx="3">
                  <c:v>#N/A</c:v>
                </c:pt>
                <c:pt idx="4">
                  <c:v>862</c:v>
                </c:pt>
                <c:pt idx="5">
                  <c:v>#N/A</c:v>
                </c:pt>
                <c:pt idx="6">
                  <c:v>#N/A</c:v>
                </c:pt>
                <c:pt idx="7">
                  <c:v>999</c:v>
                </c:pt>
                <c:pt idx="8">
                  <c:v>#N/A</c:v>
                </c:pt>
                <c:pt idx="9">
                  <c:v>#N/A</c:v>
                </c:pt>
                <c:pt idx="10">
                  <c:v>1067</c:v>
                </c:pt>
                <c:pt idx="11">
                  <c:v>#N/A</c:v>
                </c:pt>
                <c:pt idx="12">
                  <c:v>#N/A</c:v>
                </c:pt>
                <c:pt idx="13">
                  <c:v>1098</c:v>
                </c:pt>
                <c:pt idx="14">
                  <c:v>#N/A</c:v>
                </c:pt>
              </c:numCache>
            </c:numRef>
          </c:val>
          <c:smooth val="0"/>
          <c:extLst>
            <c:ext xmlns:c16="http://schemas.microsoft.com/office/drawing/2014/chart" uri="{C3380CC4-5D6E-409C-BE32-E72D297353CC}">
              <c16:uniqueId val="{0000000B-7619-479F-B466-849C82DCE49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1356</c:v>
                </c:pt>
                <c:pt idx="1">
                  <c:v>1209</c:v>
                </c:pt>
                <c:pt idx="2">
                  <c:v>1111</c:v>
                </c:pt>
              </c:numCache>
            </c:numRef>
          </c:val>
          <c:extLst>
            <c:ext xmlns:c16="http://schemas.microsoft.com/office/drawing/2014/chart" uri="{C3380CC4-5D6E-409C-BE32-E72D297353CC}">
              <c16:uniqueId val="{00000000-454B-455D-A67A-ED64CEE7BB7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62</c:v>
                </c:pt>
                <c:pt idx="1">
                  <c:v>62</c:v>
                </c:pt>
                <c:pt idx="2">
                  <c:v>62</c:v>
                </c:pt>
              </c:numCache>
            </c:numRef>
          </c:val>
          <c:extLst>
            <c:ext xmlns:c16="http://schemas.microsoft.com/office/drawing/2014/chart" uri="{C3380CC4-5D6E-409C-BE32-E72D297353CC}">
              <c16:uniqueId val="{00000001-454B-455D-A67A-ED64CEE7BB7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187</c:v>
                </c:pt>
                <c:pt idx="1">
                  <c:v>173</c:v>
                </c:pt>
                <c:pt idx="2">
                  <c:v>165</c:v>
                </c:pt>
              </c:numCache>
            </c:numRef>
          </c:val>
          <c:extLst>
            <c:ext xmlns:c16="http://schemas.microsoft.com/office/drawing/2014/chart" uri="{C3380CC4-5D6E-409C-BE32-E72D297353CC}">
              <c16:uniqueId val="{00000002-454B-455D-A67A-ED64CEE7BB7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{0DA7DF44-90B7-4041-A52A-538A2BF6074D}</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27D3-495D-A449-566069EB165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{84BD71C3-1797-4AD8-9198-8F1D9FCC8A47}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7D3-495D-A449-566069EB165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{3656A11B-95AA-46BB-A6A1-86BBFAF15C8D}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7D3-495D-A449-566069EB165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{8AB5C723-50EB-4644-A940-EFBC0050B136}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7D3-495D-A449-566069EB165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{CF1D8482-9652-44EF-A331-7387DDBBCBC3}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7D3-495D-A449-566069EB1651}"/>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{5606B747-7FCE-44F9-8592-F2053ABD2244}</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27D3-495D-A449-566069EB1651}"/>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{0C2D201C-8288-4BCF-86F3-0A8F8C3A4C0F}</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27D3-495D-A449-566069EB1651}"/>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{A5AE34F1-E27A-494F-9679-D9239CDBB60C}</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27D3-495D-A449-566069EB1651}"/>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{86394B20-FE5C-4F6F-A236-092CFED7F28B}</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27D3-495D-A449-566069EB165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58.3</c:v>
                </c:pt>
                <c:pt idx="16">
                  <c:v>58.6</c:v>
                </c:pt>
                <c:pt idx="24">
                  <c:v>58.1</c:v>
                </c:pt>
                <c:pt idx="32">
                  <c:v>59.1</c:v>
                </c:pt>
              </c:numCache>
            </c:numRef>
          </c:xVal>
          <c:yVal>
            <c:numRef>
              <c:f>公会計指標分析・財政指標組合せ分析表!$BP$51:$DC$51</c:f>
              <c:numCache>
                <c:formatCode>#,##0.0;"▲ "#,##0.0</c:formatCode>
                <c:ptCount val="40"/>
                <c:pt idx="8">
                  <c:v>42.4</c:v>
                </c:pt>
                <c:pt idx="16">
                  <c:v>49.9</c:v>
                </c:pt>
                <c:pt idx="24">
                  <c:v>53.9</c:v>
                </c:pt>
                <c:pt idx="32">
                  <c:v>55.4</c:v>
                </c:pt>
              </c:numCache>
            </c:numRef>
          </c:yVal>
          <c:smooth val="0"/>
          <c:extLst>
            <c:ext xmlns:c16="http://schemas.microsoft.com/office/drawing/2014/chart" uri="{C3380CC4-5D6E-409C-BE32-E72D297353CC}">
              <c16:uniqueId val="{00000009-27D3-495D-A449-566069EB165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{68630F77-6D1E-40B9-8240-F7FF7CA116D5}</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27D3-495D-A449-566069EB165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{6BDBCF65-25F0-4216-B90B-39F831E9DB3E}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7D3-495D-A449-566069EB165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{8B769C78-AC88-4D6B-BEFA-FAC9391DC8D1}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7D3-495D-A449-566069EB165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{9C7B9488-BE17-41BC-AEA6-6B073C013B10}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7D3-495D-A449-566069EB165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{DB2892F1-AD3A-449C-8694-D5E158C3A8FA}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7D3-495D-A449-566069EB1651}"/>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{05B4C049-48F7-4808-9F03-695BDC2DE3B6}</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27D3-495D-A449-566069EB1651}"/>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{EC47AF0F-9F49-4F13-96AC-3A802C45FDD6}</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27D3-495D-A449-566069EB1651}"/>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{F326C342-B072-4E8C-B2EB-7F806FEFB3EF}</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27D3-495D-A449-566069EB1651}"/>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{1775420D-BC2C-4390-B403-66A3EB164BDD}</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27D3-495D-A449-566069EB165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57.2</c:v>
                </c:pt>
                <c:pt idx="16">
                  <c:v>58.7</c:v>
                </c:pt>
                <c:pt idx="24">
                  <c:v>59.2</c:v>
                </c:pt>
                <c:pt idx="32">
                  <c:v>60.7</c:v>
                </c:pt>
              </c:numCache>
            </c:numRef>
          </c:xVal>
          <c:yVal>
            <c:numRef>
              <c:f>公会計指標分析・財政指標組合せ分析表!$BP$55:$DC$55</c:f>
              <c:numCache>
                <c:formatCode>#,##0.0;"▲ "#,##0.0</c:formatCode>
                <c:ptCount val="40"/>
                <c:pt idx="8">
                  <c:v>27</c:v>
                </c:pt>
                <c:pt idx="16">
                  <c:v>25.4</c:v>
                </c:pt>
                <c:pt idx="24">
                  <c:v>23.4</c:v>
                </c:pt>
                <c:pt idx="32">
                  <c:v>7.7</c:v>
                </c:pt>
              </c:numCache>
            </c:numRef>
          </c:yVal>
          <c:smooth val="0"/>
          <c:extLst>
            <c:ext xmlns:c16="http://schemas.microsoft.com/office/drawing/2014/chart" uri="{C3380CC4-5D6E-409C-BE32-E72D297353CC}">
              <c16:uniqueId val="{00000013-27D3-495D-A449-566069EB1651}"/>
            </c:ext>
          </c:extLst>
        </c:ser>
        <c:dLbls>
          <c:showLegendKey val="0"/>
          <c:showVal val="1"/>
          <c:showCatName val="0"/>
          <c:showSerName val="0"/>
          <c:showPercent val="0"/>
          <c:showBubbleSize val="0"/>
        </c:dLbls>
        <c:axId val="46179840"/>
        <c:axId val="46181760"/>
      </c:scatterChart>
      <c:valAx>
        <c:axId val="46179840"/>
        <c:scaling>
          <c:orientation val="minMax"/>
          <c:max val="61"/>
          <c:min val="56.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64"/>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{5C12FEF7-3DBB-4A29-B6A4-2345E7710284}</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89A3-465D-A3D3-F8F959797B4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{00FCA42E-C09B-455C-8003-8750AFE99E63}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9A3-465D-A3D3-F8F959797B4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{58D7524D-DF22-4A25-AAD1-0BDCB69CF032}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9A3-465D-A3D3-F8F959797B4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{2EA48A8F-5775-4615-BFC1-854AEEB7EBF1}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9A3-465D-A3D3-F8F959797B4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{54354319-38D1-4EC1-866B-06CBC07EAB9B}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9A3-465D-A3D3-F8F959797B49}"/>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{6ECA3524-5AFC-4AB1-A433-56691C66E372}</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89A3-465D-A3D3-F8F959797B49}"/>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{1B3873AB-48FA-482F-A577-C44BFA69C184}</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89A3-465D-A3D3-F8F959797B49}"/>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{88B4AFF8-09BE-40D8-8F33-983D7E067C7C}</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89A3-465D-A3D3-F8F959797B49}"/>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{4C92CCB5-E84E-4A63-B28C-B7E29ECF84D8}</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89A3-465D-A3D3-F8F959797B4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c:v>
                </c:pt>
                <c:pt idx="8">
                  <c:v>6.8</c:v>
                </c:pt>
                <c:pt idx="16">
                  <c:v>6</c:v>
                </c:pt>
                <c:pt idx="24">
                  <c:v>5.8</c:v>
                </c:pt>
                <c:pt idx="32">
                  <c:v>6.2</c:v>
                </c:pt>
              </c:numCache>
            </c:numRef>
          </c:xVal>
          <c:yVal>
            <c:numRef>
              <c:f>公会計指標分析・財政指標組合せ分析表!$BP$73:$DC$73</c:f>
              <c:numCache>
                <c:formatCode>#,##0.0;"▲ "#,##0.0</c:formatCode>
                <c:ptCount val="40"/>
                <c:pt idx="0">
                  <c:v>45.2</c:v>
                </c:pt>
                <c:pt idx="8">
                  <c:v>42.4</c:v>
                </c:pt>
                <c:pt idx="16">
                  <c:v>49.9</c:v>
                </c:pt>
                <c:pt idx="24">
                  <c:v>53.9</c:v>
                </c:pt>
                <c:pt idx="32">
                  <c:v>55.4</c:v>
                </c:pt>
              </c:numCache>
            </c:numRef>
          </c:yVal>
          <c:smooth val="0"/>
          <c:extLst>
            <c:ext xmlns:c16="http://schemas.microsoft.com/office/drawing/2014/chart" uri="{C3380CC4-5D6E-409C-BE32-E72D297353CC}">
              <c16:uniqueId val="{00000009-89A3-465D-A3D3-F8F959797B4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{538191EA-B38D-49EA-AD79-B86415F160B1}</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89A3-465D-A3D3-F8F959797B4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{1951E645-B979-4925-9B67-ADFAF215CE34}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9A3-465D-A3D3-F8F959797B4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{E9B75B5F-C49C-4DA9-B406-923786E21267}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9A3-465D-A3D3-F8F959797B4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{3A527D9E-1B57-4634-9719-FDA9178D391D}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9A3-465D-A3D3-F8F959797B4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{01737530-9DDD-4484-8F52-A74811190E86}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9A3-465D-A3D3-F8F959797B49}"/>
                </c:ext>
              </c:extLst>
            </c:dLbl>
            <c:dLbl>
              <c:idx val="8"/>
              <c:layout>
                <c:manualLayout>
                  <c:x val="-2.7866729959841706E-2"/>
                  <c:y val="-7.6677486990609681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{EF8E3318-9181-497F-A49A-2DEA3D3E97EB}</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89A3-465D-A3D3-F8F959797B49}"/>
                </c:ext>
              </c:extLst>
            </c:dLbl>
            <c:dLbl>
              <c:idx val="16"/>
              <c:layout>
                <c:manualLayout>
                  <c:x val="-3.5529253278379559E-2"/>
                  <c:y val="-6.1640056524148536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{AEF97957-E151-44AF-B0E4-9FAE25631C81}</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89A3-465D-A3D3-F8F959797B49}"/>
                </c:ext>
              </c:extLst>
            </c:dLbl>
            <c:dLbl>
              <c:idx val="24"/>
              <c:layout>
                <c:manualLayout>
                  <c:x val="-3.1697991619110633E-2"/>
                  <c:y val="-4.8932055261054382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{676BBC15-C3C5-46B0-A3DC-0B954CF360C3}</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89A3-465D-A3D3-F8F959797B49}"/>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{E384EB24-6B37-434F-84B0-C78847623DD1}</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89A3-465D-A3D3-F8F959797B4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9.5</c:v>
                </c:pt>
                <c:pt idx="8">
                  <c:v>8.6999999999999993</c:v>
                </c:pt>
                <c:pt idx="16">
                  <c:v>8.6</c:v>
                </c:pt>
                <c:pt idx="24">
                  <c:v>8.5</c:v>
                </c:pt>
                <c:pt idx="32">
                  <c:v>8.6</c:v>
                </c:pt>
              </c:numCache>
            </c:numRef>
          </c:xVal>
          <c:yVal>
            <c:numRef>
              <c:f>公会計指標分析・財政指標組合せ分析表!$BP$77:$DC$77</c:f>
              <c:numCache>
                <c:formatCode>#,##0.0;"▲ "#,##0.0</c:formatCode>
                <c:ptCount val="40"/>
                <c:pt idx="0">
                  <c:v>17.899999999999999</c:v>
                </c:pt>
                <c:pt idx="8">
                  <c:v>27</c:v>
                </c:pt>
                <c:pt idx="16">
                  <c:v>25.4</c:v>
                </c:pt>
                <c:pt idx="24">
                  <c:v>23.4</c:v>
                </c:pt>
                <c:pt idx="32">
                  <c:v>7.7</c:v>
                </c:pt>
              </c:numCache>
            </c:numRef>
          </c:yVal>
          <c:smooth val="0"/>
          <c:extLst>
            <c:ext xmlns:c16="http://schemas.microsoft.com/office/drawing/2014/chart" uri="{C3380CC4-5D6E-409C-BE32-E72D297353CC}">
              <c16:uniqueId val="{00000013-89A3-465D-A3D3-F8F959797B49}"/>
            </c:ext>
          </c:extLst>
        </c:ser>
        <c:dLbls>
          <c:showLegendKey val="0"/>
          <c:showVal val="1"/>
          <c:showCatName val="0"/>
          <c:showSerName val="0"/>
          <c:showPercent val="0"/>
          <c:showBubbleSize val="0"/>
        </c:dLbls>
        <c:axId val="84219776"/>
        <c:axId val="84234240"/>
      </c:scatterChart>
      <c:valAx>
        <c:axId val="84219776"/>
        <c:scaling>
          <c:orientation val="minMax"/>
          <c:max val="9.9"/>
          <c:min val="5.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64"/>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和歌山県美浜町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「元利償還金」は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H25</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年度をピークに減少傾向にあ</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った</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年度からは一転増加しており、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年度に再びピークを迎える見込みである。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「公営企業債の元利償還金に対する繰入金」は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下水道工事が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H28</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年度に完成し、</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特別な事情がない限り地方債を発行する予定がないことから、</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今後大きく増加することはないと予想される。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「組合等が起こした地方債の元利償還金に対する負担金等」は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、御坊広域行政事務組合おいて、清掃センターやクリーンセンターの設備投資を行う計画があることから、増加していくことが予想される。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「算入公債費等」は減少傾向であり、過去に起こした地方債の算入が次々と終了しているためである。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満期一括償還地方債を利用していない。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和歌山県美浜町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将来負担額の大半は「一般会計等に係る地方債の現在高」であり、当町は発行額を元金償還額以内に抑えることを</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原則</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としているが、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近年、防災関連の大型事業等が続いていることもあり、増加傾向となっている。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「公営企業債等繰入見込額」は、特別な事情がない限り、公営企業会計において新規に起債を発行する予定がないため、これからも減少する見込みである。</a:t>
          </a:r>
          <a:endPar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近年、御坊市外五ヶ町病院経営事務組合において資金不足額が発生しており、そのため「組合等連結実質赤字額負担見込額」が発生している。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充当可能財源等の「充当可能基金」は減少傾向であり、今後についても同様の傾向が続くと予想される。そのため、財政調整基金については取崩額を抑制し、少しでも</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多く積み戻しができるように</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「基準財政需要額算入見込額」は、過去に起こした地方債の算入が次々と終了しているため、減少傾向となっている。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和歌山県美浜町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基金全体の残高が減少した主な要因は、財政調整基金残高が前年度から約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億円の減少となったためである。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今後においても、より厳しい財政運営を強いられることが予想されるため、現在の当町の身の丈に合った予算編成を行うことにより、基金、特に財政調整基金からの取崩額を抑制するように努める。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水産業振興基金：水産業の振興対策促進</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高齢者福祉基金：高齢者福祉の増進</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住宅基金：住宅の建設費、建設費に充てるために起こした町債の償還、大規模修繕</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墓地管理基金：墓地の管理に係る経費</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中山間ふるさと・水と土保全基金：中山間地域における土地改良施設の機能を適正に発揮させるための集落共同活動の強化に対する支援事業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年度残高が減少となった要因は、高齢者福祉基金から、老人福祉に係る経費に</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千万円を取り崩し充当したためである。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高齢者福祉基金については、今後も老人福祉に係る経費に充当するため取り崩しを行う予定である。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住宅基金については、今後大規模修繕を行う予定があり、それに充当する財源として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毎年</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ずつ</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積立を</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行っていく。</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ふるさと納税寄附金については、現在返礼品を増やすなど積極的に取り組んでおり、今後寄附金の増加が見込めれば、特目基金への積立も検討している。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H30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年度末の財政調整基金残高については、前年度末残高から約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の減少となり、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年連続で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億円以上の大幅な減少となった</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今回減少となった主な要因は、大型の台風が立て続けに襲来したことによる施設等の復旧や、保安林内における風倒木、海岸漂着物を処理するための経費が多額となったためである。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当町は財政調整基金残高が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を下回らないように運用しているが、今後においても、税収などの一般財源の減少や行政需要の多種多様化が見込まれることから、当町の財政状況はより厳しさを増すものと考える。行政改革による経常経費の削減を継続し、また新規整備に係る投資的経費の見直しを行うなど、財政調整基金からの取崩額を抑制し、少しでも積み戻しができるよう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少額の利子のみを積み立てたため、増減なしとなっている。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特別な事情がない限り、利子のみを積み立てる。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3544F18E-B0B5-4175-AD1B-E0B139076B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A1F02252-1AF5-41D2-9B67-95F82A51702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83E3560B-CE85-4AF4-A64B-831B72A4E334}"/>
            </a:ext>
          </a:extLst>
        </xdr:cNvPr>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59F6E531-3153-4308-8173-1CD0896AE966}"/>
            </a:ext>
          </a:extLst>
        </xdr:cNvPr>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BA4FCC40-711C-4619-AD8D-E6E29E135A1D}"/>
            </a:ext>
          </a:extLst>
        </xdr:cNvPr>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577C4B5D-EBF6-4459-A747-31A374EDAB02}"/>
            </a:ext>
          </a:extLst>
        </xdr:cNvPr>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和歌山県美浜町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AE3B6157-D430-4FBA-A798-02BA8DA8748E}"/>
            </a:ext>
          </a:extLst>
        </xdr:cNvPr>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37AF4A5E-1AD7-4D38-A98A-91A720CCEC99}"/>
            </a:ext>
          </a:extLst>
        </xdr:cNvPr>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5F618906-C8E6-4B42-B2D6-7A5715CA8428}"/>
            </a:ext>
          </a:extLst>
        </xdr:cNvPr>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288F62BC-247C-41CA-87AD-2166238C0D03}"/>
            </a:ext>
          </a:extLst>
        </xdr:cNvPr>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12652CDA-CFC4-4D7F-85F0-1C6F5AC5BCAC}"/>
            </a:ext>
          </a:extLst>
        </xdr:cNvPr>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7256D882-2C6A-4D01-97F8-855939F61A7F}"/>
            </a:ext>
          </a:extLst>
        </xdr:cNvPr>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7,256
7,221
12.77
4,113,507
3,968,916
127,210
2,289,292
3,322,614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EF1C4487-C47C-4669-87D0-437E510E287D}"/>
            </a:ext>
          </a:extLst>
        </xdr:cNvPr>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9C2CCC36-815F-4EAD-8DE5-56FCAA27B712}"/>
            </a:ext>
          </a:extLst>
        </xdr:cNvPr>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F19554AE-674E-4B2C-816A-23D9553B73FD}"/>
            </a:ext>
          </a:extLst>
        </xdr:cNvPr>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55.4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4EAE3436-F5EE-4DF5-BDEA-5C5D3BE266C1}"/>
            </a:ext>
          </a:extLst>
        </xdr:cNvPr>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B957BDA6-1EF8-467F-BAE4-D87DEAAEED03}"/>
            </a:ext>
          </a:extLst>
        </xdr:cNvPr>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A64E44E7-8B28-4FA0-A604-32D8C974A6C3}"/>
            </a:ext>
          </a:extLst>
        </xdr:cNvPr>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CEF47DD5-2012-4B6B-ADC9-085F68A8350C}"/>
            </a:ext>
          </a:extLst>
        </xdr:cNvPr>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2DB7F57E-B6CF-47C8-AD8C-343E4B4419EA}"/>
            </a:ext>
          </a:extLst>
        </xdr:cNvPr>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F6C6DDF3-25F2-466F-BB8E-154863A0C5EA}"/>
            </a:ext>
          </a:extLst>
        </xdr:cNvPr>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554CEE2D-5298-4FB2-B9BF-6F191F7FE495}"/>
            </a:ext>
          </a:extLst>
        </xdr:cNvPr>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EFEC8060-FB2D-43C4-B4B5-9690BC07645C}"/>
            </a:ext>
          </a:extLst>
        </xdr:cNvPr>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75C565B8-FD12-4E01-9050-CD6F7676CBA5}"/>
            </a:ext>
          </a:extLst>
        </xdr:cNvPr>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24749F56-9DDB-4702-AAD1-512607C16B9C}"/>
            </a:ext>
          </a:extLst>
        </xdr:cNvPr>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3979A8B5-1DB4-4C55-BD28-EF0D8FAB901F}"/>
            </a:ext>
          </a:extLst>
        </xdr:cNvPr>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1C579401-E6B3-4FEA-8731-241EF36F6766}"/>
            </a:ext>
          </a:extLst>
        </xdr:cNvPr>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709CD5ED-5926-4487-A7D3-776FC7B2A5DC}"/>
            </a:ext>
          </a:extLst>
        </xdr:cNvPr>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66FC45D-36B4-4A2D-AF89-A94E5C0388D7}"/>
            </a:ext>
          </a:extLst>
        </xdr:cNvPr>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81915C5B-F0A3-4D26-8418-4C0B6F436477}"/>
            </a:ext>
          </a:extLst>
        </xdr:cNvPr>
        <xdr:cNvSpPr txBox="1"/>
      </xdr:nvSpPr>
      <xdr:spPr>
        <a:xfrm>
          <a:off x="419100" y="27374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a:extLst>
            <a:ext uri="{FF2B5EF4-FFF2-40B4-BE49-F238E27FC236}">
              <a16:creationId xmlns:a16="http://schemas.microsoft.com/office/drawing/2014/main" id="{27E79E68-1D5C-46F3-BE65-4016687FB50A}"/>
            </a:ext>
          </a:extLst>
        </xdr:cNvPr>
        <xdr:cNvSpPr txBox="1"/>
      </xdr:nvSpPr>
      <xdr:spPr>
        <a:xfrm>
          <a:off x="419100" y="30257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56D8B419-9816-435E-93BA-D541F1E4630C}"/>
            </a:ext>
          </a:extLst>
        </xdr:cNvPr>
        <xdr:cNvSpPr txBox="1"/>
      </xdr:nvSpPr>
      <xdr:spPr>
        <a:xfrm>
          <a:off x="419100" y="331025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a:extLst>
            <a:ext uri="{FF2B5EF4-FFF2-40B4-BE49-F238E27FC236}">
              <a16:creationId xmlns:a16="http://schemas.microsoft.com/office/drawing/2014/main" id="{F3C6F06C-2B2E-462C-A42B-8B68061DE415}"/>
            </a:ext>
          </a:extLst>
        </xdr:cNvPr>
        <xdr:cNvSpPr txBox="1"/>
      </xdr:nvSpPr>
      <xdr:spPr>
        <a:xfrm>
          <a:off x="419100" y="359473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89F550DF-63B2-4759-81E5-87D89E27FC89}"/>
            </a:ext>
          </a:extLst>
        </xdr:cNvPr>
        <xdr:cNvSpPr/>
      </xdr:nvSpPr>
      <xdr:spPr>
        <a:xfrm>
          <a:off x="1127125" y="4180205"/>
          <a:ext cx="373888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3667E88C-9B32-46B2-87E7-458AAA5B082F}"/>
            </a:ext>
          </a:extLst>
        </xdr:cNvPr>
        <xdr:cNvSpPr/>
      </xdr:nvSpPr>
      <xdr:spPr>
        <a:xfrm>
          <a:off x="1774684" y="452367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id="{21777DF1-6A84-4B10-9BB3-867C47712A12}"/>
            </a:ext>
          </a:extLst>
        </xdr:cNvPr>
        <xdr:cNvSpPr/>
      </xdr:nvSpPr>
      <xdr:spPr>
        <a:xfrm>
          <a:off x="3387084" y="450700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3E515878-1372-4A88-8D1B-F35FA4BADF69}"/>
            </a:ext>
          </a:extLst>
        </xdr:cNvPr>
        <xdr:cNvSpPr/>
      </xdr:nvSpPr>
      <xdr:spPr>
        <a:xfrm>
          <a:off x="48152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32C6B267-1157-4A95-B66D-85DEBC809E07}"/>
            </a:ext>
          </a:extLst>
        </xdr:cNvPr>
        <xdr:cNvSpPr/>
      </xdr:nvSpPr>
      <xdr:spPr>
        <a:xfrm>
          <a:off x="48152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70AE8759-BA1C-430C-BD0D-FEBAD255C225}"/>
            </a:ext>
          </a:extLst>
        </xdr:cNvPr>
        <xdr:cNvSpPr/>
      </xdr:nvSpPr>
      <xdr:spPr>
        <a:xfrm>
          <a:off x="615632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B7597B4A-9B92-4BF6-94F8-42C87B881EAE}"/>
            </a:ext>
          </a:extLst>
        </xdr:cNvPr>
        <xdr:cNvSpPr/>
      </xdr:nvSpPr>
      <xdr:spPr>
        <a:xfrm>
          <a:off x="615632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925C06F5-40D2-4169-94A2-A33C5CC002E0}"/>
            </a:ext>
          </a:extLst>
        </xdr:cNvPr>
        <xdr:cNvSpPr/>
      </xdr:nvSpPr>
      <xdr:spPr>
        <a:xfrm>
          <a:off x="762444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8390B4AC-DF39-44D5-A343-C45A2EDCD12D}"/>
            </a:ext>
          </a:extLst>
        </xdr:cNvPr>
        <xdr:cNvSpPr/>
      </xdr:nvSpPr>
      <xdr:spPr>
        <a:xfrm>
          <a:off x="762444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8E6C67E7-3276-4536-AC9B-C25684C1DD2B}"/>
            </a:ext>
          </a:extLst>
        </xdr:cNvPr>
        <xdr:cNvSpPr/>
      </xdr:nvSpPr>
      <xdr:spPr>
        <a:xfrm>
          <a:off x="1127125" y="484441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7D8DEF1E-1122-497F-9050-D32CAAF184BE}"/>
            </a:ext>
          </a:extLst>
        </xdr:cNvPr>
        <xdr:cNvSpPr/>
      </xdr:nvSpPr>
      <xdr:spPr>
        <a:xfrm>
          <a:off x="510984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7AF076C4-AB41-459F-9A09-4D9480D42A9F}"/>
            </a:ext>
          </a:extLst>
        </xdr:cNvPr>
        <xdr:cNvSpPr/>
      </xdr:nvSpPr>
      <xdr:spPr>
        <a:xfrm>
          <a:off x="510984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09B29501-535F-4E7C-A071-C62485427286}"/>
            </a:ext>
          </a:extLst>
        </xdr:cNvPr>
        <xdr:cNvSpPr txBox="1"/>
      </xdr:nvSpPr>
      <xdr:spPr>
        <a:xfrm>
          <a:off x="516318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aseline="0">
              <a:solidFill>
                <a:schemeClr val="dk1"/>
              </a:solidFill>
              <a:effectLst/>
              <a:latin typeface="+mn-lt"/>
              <a:ea typeface="+mn-ea"/>
              <a:cs typeface="+mn-cs"/>
            </a:rPr>
            <a:t>　</a:t>
          </a:r>
          <a:r>
            <a:rPr kumimoji="1" lang="ja-JP" altLang="ja-JP" sz="1300">
              <a:solidFill>
                <a:schemeClr val="dk1"/>
              </a:solidFill>
              <a:effectLst/>
              <a:latin typeface="+mn-lt"/>
              <a:ea typeface="+mn-ea"/>
              <a:cs typeface="+mn-cs"/>
            </a:rPr>
            <a:t>有形固定資産減価償却率は、前年度と比較し</a:t>
          </a:r>
          <a:r>
            <a:rPr kumimoji="1" lang="en-US" altLang="ja-JP" sz="1300">
              <a:solidFill>
                <a:schemeClr val="dk1"/>
              </a:solidFill>
              <a:effectLst/>
              <a:latin typeface="+mn-lt"/>
              <a:ea typeface="+mn-ea"/>
              <a:cs typeface="+mn-cs"/>
            </a:rPr>
            <a:t>1.0</a:t>
          </a:r>
          <a:r>
            <a:rPr kumimoji="1" lang="ja-JP" altLang="ja-JP" sz="1300">
              <a:solidFill>
                <a:schemeClr val="dk1"/>
              </a:solidFill>
              <a:effectLst/>
              <a:latin typeface="+mn-lt"/>
              <a:ea typeface="+mn-ea"/>
              <a:cs typeface="+mn-cs"/>
            </a:rPr>
            <a:t>ポイント</a:t>
          </a:r>
          <a:r>
            <a:rPr kumimoji="1" lang="ja-JP" altLang="en-US" sz="1300">
              <a:solidFill>
                <a:schemeClr val="dk1"/>
              </a:solidFill>
              <a:effectLst/>
              <a:latin typeface="+mn-lt"/>
              <a:ea typeface="+mn-ea"/>
              <a:cs typeface="+mn-cs"/>
            </a:rPr>
            <a:t>増</a:t>
          </a:r>
          <a:r>
            <a:rPr kumimoji="1" lang="ja-JP" altLang="ja-JP" sz="1300">
              <a:solidFill>
                <a:schemeClr val="dk1"/>
              </a:solidFill>
              <a:effectLst/>
              <a:latin typeface="+mn-lt"/>
              <a:ea typeface="+mn-ea"/>
              <a:cs typeface="+mn-cs"/>
            </a:rPr>
            <a:t>の</a:t>
          </a:r>
          <a:r>
            <a:rPr kumimoji="1" lang="en-US" altLang="ja-JP" sz="1300">
              <a:solidFill>
                <a:schemeClr val="dk1"/>
              </a:solidFill>
              <a:effectLst/>
              <a:latin typeface="+mn-lt"/>
              <a:ea typeface="+mn-ea"/>
              <a:cs typeface="+mn-cs"/>
            </a:rPr>
            <a:t>59.1</a:t>
          </a:r>
          <a:r>
            <a:rPr kumimoji="1" lang="ja-JP" altLang="ja-JP" sz="1300">
              <a:solidFill>
                <a:schemeClr val="dk1"/>
              </a:solidFill>
              <a:effectLst/>
              <a:latin typeface="+mn-lt"/>
              <a:ea typeface="+mn-ea"/>
              <a:cs typeface="+mn-cs"/>
            </a:rPr>
            <a:t>％となった。</a:t>
          </a:r>
          <a:r>
            <a:rPr kumimoji="1" lang="ja-JP" altLang="en-US" sz="1300">
              <a:solidFill>
                <a:schemeClr val="dk1"/>
              </a:solidFill>
              <a:effectLst/>
              <a:latin typeface="+mn-lt"/>
              <a:ea typeface="+mn-ea"/>
              <a:cs typeface="+mn-cs"/>
            </a:rPr>
            <a:t>経年に伴い、既存の建物やインフラの減価償却が進んだことによるものである。</a:t>
          </a:r>
          <a:r>
            <a:rPr kumimoji="1" lang="ja-JP" altLang="ja-JP" sz="1300">
              <a:solidFill>
                <a:schemeClr val="dk1"/>
              </a:solidFill>
              <a:effectLst/>
              <a:latin typeface="+mn-lt"/>
              <a:ea typeface="+mn-ea"/>
              <a:cs typeface="+mn-cs"/>
            </a:rPr>
            <a:t>今後について</a:t>
          </a:r>
          <a:r>
            <a:rPr kumimoji="1" lang="ja-JP" altLang="en-US" sz="1300">
              <a:solidFill>
                <a:schemeClr val="dk1"/>
              </a:solidFill>
              <a:effectLst/>
              <a:latin typeface="+mn-lt"/>
              <a:ea typeface="+mn-ea"/>
              <a:cs typeface="+mn-cs"/>
            </a:rPr>
            <a:t>も</a:t>
          </a:r>
          <a:r>
            <a:rPr kumimoji="1" lang="ja-JP" altLang="ja-JP" sz="1300">
              <a:solidFill>
                <a:schemeClr val="dk1"/>
              </a:solidFill>
              <a:effectLst/>
              <a:latin typeface="+mn-lt"/>
              <a:ea typeface="+mn-ea"/>
              <a:cs typeface="+mn-cs"/>
            </a:rPr>
            <a:t>特別な事情がない限り、</a:t>
          </a:r>
          <a:r>
            <a:rPr kumimoji="1" lang="ja-JP" altLang="en-US" sz="1300">
              <a:solidFill>
                <a:schemeClr val="dk1"/>
              </a:solidFill>
              <a:effectLst/>
              <a:latin typeface="+mn-lt"/>
              <a:ea typeface="+mn-ea"/>
              <a:cs typeface="+mn-cs"/>
            </a:rPr>
            <a:t>徐々</a:t>
          </a:r>
          <a:r>
            <a:rPr kumimoji="1" lang="ja-JP" altLang="ja-JP" sz="1300">
              <a:solidFill>
                <a:schemeClr val="dk1"/>
              </a:solidFill>
              <a:effectLst/>
              <a:latin typeface="+mn-lt"/>
              <a:ea typeface="+mn-ea"/>
              <a:cs typeface="+mn-cs"/>
            </a:rPr>
            <a:t>に上昇していくものと予想される。</a:t>
          </a:r>
          <a:endParaRPr lang="ja-JP" altLang="ja-JP" sz="1300">
            <a:effectLst/>
          </a:endParaRP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B3A81A64-F30F-4A50-A3C4-C5224CA7DBAC}"/>
            </a:ext>
          </a:extLst>
        </xdr:cNvPr>
        <xdr:cNvSpPr txBox="1"/>
      </xdr:nvSpPr>
      <xdr:spPr>
        <a:xfrm>
          <a:off x="110426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B3F2F91B-4C61-4E1C-ADC8-5FB43FEBA465}"/>
            </a:ext>
          </a:extLst>
        </xdr:cNvPr>
        <xdr:cNvCxnSpPr/>
      </xdr:nvCxnSpPr>
      <xdr:spPr>
        <a:xfrm>
          <a:off x="1127125" y="69576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FCFFA51C-2B4C-4663-8AD3-F26C4D1D9030}"/>
            </a:ext>
          </a:extLst>
        </xdr:cNvPr>
        <xdr:cNvSpPr txBox="1"/>
      </xdr:nvSpPr>
      <xdr:spPr>
        <a:xfrm>
          <a:off x="772811" y="68638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a:extLst>
            <a:ext uri="{FF2B5EF4-FFF2-40B4-BE49-F238E27FC236}">
              <a16:creationId xmlns:a16="http://schemas.microsoft.com/office/drawing/2014/main" id="{38D7A235-6776-42B8-8C95-1B7E3B403508}"/>
            </a:ext>
          </a:extLst>
        </xdr:cNvPr>
        <xdr:cNvCxnSpPr/>
      </xdr:nvCxnSpPr>
      <xdr:spPr>
        <a:xfrm>
          <a:off x="1127125" y="6653077"/>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a:extLst>
            <a:ext uri="{FF2B5EF4-FFF2-40B4-BE49-F238E27FC236}">
              <a16:creationId xmlns:a16="http://schemas.microsoft.com/office/drawing/2014/main" id="{36E376EE-753A-4C08-8385-0417185FFA6E}"/>
            </a:ext>
          </a:extLst>
        </xdr:cNvPr>
        <xdr:cNvSpPr txBox="1"/>
      </xdr:nvSpPr>
      <xdr:spPr>
        <a:xfrm>
          <a:off x="772811" y="656308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a:extLst>
            <a:ext uri="{FF2B5EF4-FFF2-40B4-BE49-F238E27FC236}">
              <a16:creationId xmlns:a16="http://schemas.microsoft.com/office/drawing/2014/main" id="{74A2E67E-E0A2-4875-BAAE-AF95B705555B}"/>
            </a:ext>
          </a:extLst>
        </xdr:cNvPr>
        <xdr:cNvCxnSpPr/>
      </xdr:nvCxnSpPr>
      <xdr:spPr>
        <a:xfrm>
          <a:off x="1127125" y="635226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a:extLst>
            <a:ext uri="{FF2B5EF4-FFF2-40B4-BE49-F238E27FC236}">
              <a16:creationId xmlns:a16="http://schemas.microsoft.com/office/drawing/2014/main" id="{F182E6A6-350B-4DF6-B939-CC633E6080C8}"/>
            </a:ext>
          </a:extLst>
        </xdr:cNvPr>
        <xdr:cNvSpPr txBox="1"/>
      </xdr:nvSpPr>
      <xdr:spPr>
        <a:xfrm>
          <a:off x="772811" y="626227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a:extLst>
            <a:ext uri="{FF2B5EF4-FFF2-40B4-BE49-F238E27FC236}">
              <a16:creationId xmlns:a16="http://schemas.microsoft.com/office/drawing/2014/main" id="{80C2B689-6DF4-4D63-AB14-2661307721B1}"/>
            </a:ext>
          </a:extLst>
        </xdr:cNvPr>
        <xdr:cNvCxnSpPr/>
      </xdr:nvCxnSpPr>
      <xdr:spPr>
        <a:xfrm>
          <a:off x="1127125" y="6051459"/>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a:extLst>
            <a:ext uri="{FF2B5EF4-FFF2-40B4-BE49-F238E27FC236}">
              <a16:creationId xmlns:a16="http://schemas.microsoft.com/office/drawing/2014/main" id="{B19B2C02-4A0B-4815-9425-86F822FA5932}"/>
            </a:ext>
          </a:extLst>
        </xdr:cNvPr>
        <xdr:cNvSpPr txBox="1"/>
      </xdr:nvSpPr>
      <xdr:spPr>
        <a:xfrm>
          <a:off x="772811" y="595765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a:extLst>
            <a:ext uri="{FF2B5EF4-FFF2-40B4-BE49-F238E27FC236}">
              <a16:creationId xmlns:a16="http://schemas.microsoft.com/office/drawing/2014/main" id="{3EBD36B3-A18B-4ABD-8F5A-34E796278DE2}"/>
            </a:ext>
          </a:extLst>
        </xdr:cNvPr>
        <xdr:cNvCxnSpPr/>
      </xdr:nvCxnSpPr>
      <xdr:spPr>
        <a:xfrm>
          <a:off x="1127125" y="5750651"/>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a:extLst>
            <a:ext uri="{FF2B5EF4-FFF2-40B4-BE49-F238E27FC236}">
              <a16:creationId xmlns:a16="http://schemas.microsoft.com/office/drawing/2014/main" id="{D6004DC1-FA0B-4D8A-93F0-204243C0870F}"/>
            </a:ext>
          </a:extLst>
        </xdr:cNvPr>
        <xdr:cNvSpPr txBox="1"/>
      </xdr:nvSpPr>
      <xdr:spPr>
        <a:xfrm>
          <a:off x="772811" y="565685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a:extLst>
            <a:ext uri="{FF2B5EF4-FFF2-40B4-BE49-F238E27FC236}">
              <a16:creationId xmlns:a16="http://schemas.microsoft.com/office/drawing/2014/main" id="{3DBC2425-8C02-4394-AFC6-69451BB323F4}"/>
            </a:ext>
          </a:extLst>
        </xdr:cNvPr>
        <xdr:cNvCxnSpPr/>
      </xdr:nvCxnSpPr>
      <xdr:spPr>
        <a:xfrm>
          <a:off x="1127125" y="544984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a:extLst>
            <a:ext uri="{FF2B5EF4-FFF2-40B4-BE49-F238E27FC236}">
              <a16:creationId xmlns:a16="http://schemas.microsoft.com/office/drawing/2014/main" id="{7F3DB70F-A121-464A-B634-9692C3F5FFAB}"/>
            </a:ext>
          </a:extLst>
        </xdr:cNvPr>
        <xdr:cNvSpPr txBox="1"/>
      </xdr:nvSpPr>
      <xdr:spPr>
        <a:xfrm>
          <a:off x="772811" y="53560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a:extLst>
            <a:ext uri="{FF2B5EF4-FFF2-40B4-BE49-F238E27FC236}">
              <a16:creationId xmlns:a16="http://schemas.microsoft.com/office/drawing/2014/main" id="{1B59F9A9-E750-403E-BBFC-0740CAB3108A}"/>
            </a:ext>
          </a:extLst>
        </xdr:cNvPr>
        <xdr:cNvCxnSpPr/>
      </xdr:nvCxnSpPr>
      <xdr:spPr>
        <a:xfrm>
          <a:off x="1127125" y="5145223"/>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a:extLst>
            <a:ext uri="{FF2B5EF4-FFF2-40B4-BE49-F238E27FC236}">
              <a16:creationId xmlns:a16="http://schemas.microsoft.com/office/drawing/2014/main" id="{7DB9463A-BA7C-4193-821F-1A7FE484E010}"/>
            </a:ext>
          </a:extLst>
        </xdr:cNvPr>
        <xdr:cNvSpPr txBox="1"/>
      </xdr:nvSpPr>
      <xdr:spPr>
        <a:xfrm>
          <a:off x="772811" y="50552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a:extLst>
            <a:ext uri="{FF2B5EF4-FFF2-40B4-BE49-F238E27FC236}">
              <a16:creationId xmlns:a16="http://schemas.microsoft.com/office/drawing/2014/main" id="{660A92E0-702A-4145-AE3F-24D11DE57969}"/>
            </a:ext>
          </a:extLst>
        </xdr:cNvPr>
        <xdr:cNvCxnSpPr/>
      </xdr:nvCxnSpPr>
      <xdr:spPr>
        <a:xfrm>
          <a:off x="1127125" y="48444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4" name="テキスト ボックス 63">
          <a:extLst>
            <a:ext uri="{FF2B5EF4-FFF2-40B4-BE49-F238E27FC236}">
              <a16:creationId xmlns:a16="http://schemas.microsoft.com/office/drawing/2014/main" id="{8AE10CDD-4AA3-4D3C-B077-E34DDA0C86DE}"/>
            </a:ext>
          </a:extLst>
        </xdr:cNvPr>
        <xdr:cNvSpPr txBox="1"/>
      </xdr:nvSpPr>
      <xdr:spPr>
        <a:xfrm>
          <a:off x="721516" y="47544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a:extLst>
            <a:ext uri="{FF2B5EF4-FFF2-40B4-BE49-F238E27FC236}">
              <a16:creationId xmlns:a16="http://schemas.microsoft.com/office/drawing/2014/main" id="{5DDCF4BB-790B-4410-9178-2BAEB321D468}"/>
            </a:ext>
          </a:extLst>
        </xdr:cNvPr>
        <xdr:cNvSpPr/>
      </xdr:nvSpPr>
      <xdr:spPr>
        <a:xfrm>
          <a:off x="1127125" y="484441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164828</xdr:rowOff>
    </xdr:from>
    <xdr:to>
      <xdr:col>23</xdr:col>
      <xdr:colOff>85090</xdr:colOff>
      <xdr:row>35</xdr:row>
      <xdr:rowOff>18959</xdr:rowOff>
    </xdr:to>
    <xdr:cxnSp macro="">
      <xdr:nvCxnSpPr>
        <xdr:cNvPr id="66" name="直線コネクタ 65">
          <a:extLst>
            <a:ext uri="{FF2B5EF4-FFF2-40B4-BE49-F238E27FC236}">
              <a16:creationId xmlns:a16="http://schemas.microsoft.com/office/drawing/2014/main" id="{1B314642-EBC2-4BFB-A327-30A3BA1277C3}"/>
            </a:ext>
          </a:extLst>
        </xdr:cNvPr>
        <xdr:cNvCxnSpPr/>
      </xdr:nvCxnSpPr>
      <xdr:spPr>
        <a:xfrm flipV="1">
          <a:off x="4206240" y="5277848"/>
          <a:ext cx="1270" cy="1362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22786</xdr:rowOff>
    </xdr:from>
    <xdr:ext cx="405111" cy="259045"/>
    <xdr:sp macro="" textlink="">
      <xdr:nvSpPr>
        <xdr:cNvPr id="67" name="有形固定資産減価償却率最小値テキスト">
          <a:extLst>
            <a:ext uri="{FF2B5EF4-FFF2-40B4-BE49-F238E27FC236}">
              <a16:creationId xmlns:a16="http://schemas.microsoft.com/office/drawing/2014/main" id="{264C7F67-24C9-4E99-A213-3948FD19C480}"/>
            </a:ext>
          </a:extLst>
        </xdr:cNvPr>
        <xdr:cNvSpPr txBox="1"/>
      </xdr:nvSpPr>
      <xdr:spPr>
        <a:xfrm>
          <a:off x="4258945" y="6644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18959</xdr:rowOff>
    </xdr:from>
    <xdr:to>
      <xdr:col>23</xdr:col>
      <xdr:colOff>174625</xdr:colOff>
      <xdr:row>35</xdr:row>
      <xdr:rowOff>18959</xdr:rowOff>
    </xdr:to>
    <xdr:cxnSp macro="">
      <xdr:nvCxnSpPr>
        <xdr:cNvPr id="68" name="直線コネクタ 67">
          <a:extLst>
            <a:ext uri="{FF2B5EF4-FFF2-40B4-BE49-F238E27FC236}">
              <a16:creationId xmlns:a16="http://schemas.microsoft.com/office/drawing/2014/main" id="{CD61F947-D9D4-4868-AA92-093FE2CE27EC}"/>
            </a:ext>
          </a:extLst>
        </xdr:cNvPr>
        <xdr:cNvCxnSpPr/>
      </xdr:nvCxnSpPr>
      <xdr:spPr>
        <a:xfrm>
          <a:off x="4119245" y="6640739"/>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111505</xdr:rowOff>
    </xdr:from>
    <xdr:ext cx="405111" cy="259045"/>
    <xdr:sp macro="" textlink="">
      <xdr:nvSpPr>
        <xdr:cNvPr id="69" name="有形固定資産減価償却率最大値テキスト">
          <a:extLst>
            <a:ext uri="{FF2B5EF4-FFF2-40B4-BE49-F238E27FC236}">
              <a16:creationId xmlns:a16="http://schemas.microsoft.com/office/drawing/2014/main" id="{B809162D-2C48-40A8-B390-9242FD07665B}"/>
            </a:ext>
          </a:extLst>
        </xdr:cNvPr>
        <xdr:cNvSpPr txBox="1"/>
      </xdr:nvSpPr>
      <xdr:spPr>
        <a:xfrm>
          <a:off x="4258945" y="5056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164828</xdr:rowOff>
    </xdr:from>
    <xdr:to>
      <xdr:col>23</xdr:col>
      <xdr:colOff>174625</xdr:colOff>
      <xdr:row>26</xdr:row>
      <xdr:rowOff>164828</xdr:rowOff>
    </xdr:to>
    <xdr:cxnSp macro="">
      <xdr:nvCxnSpPr>
        <xdr:cNvPr id="70" name="直線コネクタ 69">
          <a:extLst>
            <a:ext uri="{FF2B5EF4-FFF2-40B4-BE49-F238E27FC236}">
              <a16:creationId xmlns:a16="http://schemas.microsoft.com/office/drawing/2014/main" id="{12048284-27BF-47F5-B014-3C93576D8762}"/>
            </a:ext>
          </a:extLst>
        </xdr:cNvPr>
        <xdr:cNvCxnSpPr/>
      </xdr:nvCxnSpPr>
      <xdr:spPr>
        <a:xfrm>
          <a:off x="4119245" y="5277848"/>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50726</xdr:rowOff>
    </xdr:from>
    <xdr:ext cx="405111" cy="259045"/>
    <xdr:sp macro="" textlink="">
      <xdr:nvSpPr>
        <xdr:cNvPr id="71" name="有形固定資産減価償却率平均値テキスト">
          <a:extLst>
            <a:ext uri="{FF2B5EF4-FFF2-40B4-BE49-F238E27FC236}">
              <a16:creationId xmlns:a16="http://schemas.microsoft.com/office/drawing/2014/main" id="{DF2FE6FE-8317-44EE-9B14-C18A02FFA643}"/>
            </a:ext>
          </a:extLst>
        </xdr:cNvPr>
        <xdr:cNvSpPr txBox="1"/>
      </xdr:nvSpPr>
      <xdr:spPr>
        <a:xfrm>
          <a:off x="4258945" y="58343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27849</xdr:rowOff>
    </xdr:from>
    <xdr:to>
      <xdr:col>23</xdr:col>
      <xdr:colOff>136525</xdr:colOff>
      <xdr:row>31</xdr:row>
      <xdr:rowOff>129449</xdr:rowOff>
    </xdr:to>
    <xdr:sp macro="" textlink="">
      <xdr:nvSpPr>
        <xdr:cNvPr id="72" name="フローチャート: 判断 71">
          <a:extLst>
            <a:ext uri="{FF2B5EF4-FFF2-40B4-BE49-F238E27FC236}">
              <a16:creationId xmlns:a16="http://schemas.microsoft.com/office/drawing/2014/main" id="{5718F20B-B17F-4B89-A045-3648CE7DFA9F}"/>
            </a:ext>
          </a:extLst>
        </xdr:cNvPr>
        <xdr:cNvSpPr/>
      </xdr:nvSpPr>
      <xdr:spPr>
        <a:xfrm>
          <a:off x="4157345" y="597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74114</xdr:rowOff>
    </xdr:from>
    <xdr:to>
      <xdr:col>19</xdr:col>
      <xdr:colOff>187325</xdr:colOff>
      <xdr:row>32</xdr:row>
      <xdr:rowOff>4264</xdr:rowOff>
    </xdr:to>
    <xdr:sp macro="" textlink="">
      <xdr:nvSpPr>
        <xdr:cNvPr id="73" name="フローチャート: 判断 72">
          <a:extLst>
            <a:ext uri="{FF2B5EF4-FFF2-40B4-BE49-F238E27FC236}">
              <a16:creationId xmlns:a16="http://schemas.microsoft.com/office/drawing/2014/main" id="{19E01888-7A7E-457D-BF77-922672551219}"/>
            </a:ext>
          </a:extLst>
        </xdr:cNvPr>
        <xdr:cNvSpPr/>
      </xdr:nvSpPr>
      <xdr:spPr>
        <a:xfrm>
          <a:off x="3537585" y="602533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89535</xdr:rowOff>
    </xdr:from>
    <xdr:to>
      <xdr:col>15</xdr:col>
      <xdr:colOff>187325</xdr:colOff>
      <xdr:row>32</xdr:row>
      <xdr:rowOff>19685</xdr:rowOff>
    </xdr:to>
    <xdr:sp macro="" textlink="">
      <xdr:nvSpPr>
        <xdr:cNvPr id="74" name="フローチャート: 判断 73">
          <a:extLst>
            <a:ext uri="{FF2B5EF4-FFF2-40B4-BE49-F238E27FC236}">
              <a16:creationId xmlns:a16="http://schemas.microsoft.com/office/drawing/2014/main" id="{5D9F302C-187D-4470-9933-E677F1BF3C21}"/>
            </a:ext>
          </a:extLst>
        </xdr:cNvPr>
        <xdr:cNvSpPr/>
      </xdr:nvSpPr>
      <xdr:spPr>
        <a:xfrm>
          <a:off x="2867025" y="604075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135799</xdr:rowOff>
    </xdr:from>
    <xdr:to>
      <xdr:col>11</xdr:col>
      <xdr:colOff>187325</xdr:colOff>
      <xdr:row>32</xdr:row>
      <xdr:rowOff>65949</xdr:rowOff>
    </xdr:to>
    <xdr:sp macro="" textlink="">
      <xdr:nvSpPr>
        <xdr:cNvPr id="75" name="フローチャート: 判断 74">
          <a:extLst>
            <a:ext uri="{FF2B5EF4-FFF2-40B4-BE49-F238E27FC236}">
              <a16:creationId xmlns:a16="http://schemas.microsoft.com/office/drawing/2014/main" id="{48517654-A1F7-4FE5-A1D2-6F6EE71D9CC1}"/>
            </a:ext>
          </a:extLst>
        </xdr:cNvPr>
        <xdr:cNvSpPr/>
      </xdr:nvSpPr>
      <xdr:spPr>
        <a:xfrm>
          <a:off x="2196465" y="608701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8DEA803-4795-4671-97BF-8578C4361677}"/>
            </a:ext>
          </a:extLst>
        </xdr:cNvPr>
        <xdr:cNvSpPr txBox="1"/>
      </xdr:nvSpPr>
      <xdr:spPr>
        <a:xfrm>
          <a:off x="40532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83FF905B-E0AC-4949-9230-98EF13EE0F72}"/>
            </a:ext>
          </a:extLst>
        </xdr:cNvPr>
        <xdr:cNvSpPr txBox="1"/>
      </xdr:nvSpPr>
      <xdr:spPr>
        <a:xfrm>
          <a:off x="34334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35F32454-DDBD-4368-917C-5CA683712E18}"/>
            </a:ext>
          </a:extLst>
        </xdr:cNvPr>
        <xdr:cNvSpPr txBox="1"/>
      </xdr:nvSpPr>
      <xdr:spPr>
        <a:xfrm>
          <a:off x="27628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C4FA4B8D-5CA9-485E-8F56-64606DA27FC8}"/>
            </a:ext>
          </a:extLst>
        </xdr:cNvPr>
        <xdr:cNvSpPr txBox="1"/>
      </xdr:nvSpPr>
      <xdr:spPr>
        <a:xfrm>
          <a:off x="20923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9C247F92-AAC3-49A6-957F-D07DB0804C8E}"/>
            </a:ext>
          </a:extLst>
        </xdr:cNvPr>
        <xdr:cNvSpPr txBox="1"/>
      </xdr:nvSpPr>
      <xdr:spPr>
        <a:xfrm>
          <a:off x="14217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77198</xdr:rowOff>
    </xdr:from>
    <xdr:to>
      <xdr:col>23</xdr:col>
      <xdr:colOff>136525</xdr:colOff>
      <xdr:row>32</xdr:row>
      <xdr:rowOff>7348</xdr:rowOff>
    </xdr:to>
    <xdr:sp macro="" textlink="">
      <xdr:nvSpPr>
        <xdr:cNvPr id="81" name="楕円 80">
          <a:extLst>
            <a:ext uri="{FF2B5EF4-FFF2-40B4-BE49-F238E27FC236}">
              <a16:creationId xmlns:a16="http://schemas.microsoft.com/office/drawing/2014/main" id="{8F3FB81B-82AF-47C8-BE21-2B33D69C0E41}"/>
            </a:ext>
          </a:extLst>
        </xdr:cNvPr>
        <xdr:cNvSpPr/>
      </xdr:nvSpPr>
      <xdr:spPr>
        <a:xfrm>
          <a:off x="4157345" y="602841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55625</xdr:rowOff>
    </xdr:from>
    <xdr:ext cx="405111" cy="259045"/>
    <xdr:sp macro="" textlink="">
      <xdr:nvSpPr>
        <xdr:cNvPr id="82" name="有形固定資産減価償却率該当値テキスト">
          <a:extLst>
            <a:ext uri="{FF2B5EF4-FFF2-40B4-BE49-F238E27FC236}">
              <a16:creationId xmlns:a16="http://schemas.microsoft.com/office/drawing/2014/main" id="{D0932828-DE26-4FB5-9F93-9DD2713C36BD}"/>
            </a:ext>
          </a:extLst>
        </xdr:cNvPr>
        <xdr:cNvSpPr txBox="1"/>
      </xdr:nvSpPr>
      <xdr:spPr>
        <a:xfrm>
          <a:off x="4258945" y="6006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108041</xdr:rowOff>
    </xdr:from>
    <xdr:to>
      <xdr:col>19</xdr:col>
      <xdr:colOff>187325</xdr:colOff>
      <xdr:row>32</xdr:row>
      <xdr:rowOff>38191</xdr:rowOff>
    </xdr:to>
    <xdr:sp macro="" textlink="">
      <xdr:nvSpPr>
        <xdr:cNvPr id="83" name="楕円 82">
          <a:extLst>
            <a:ext uri="{FF2B5EF4-FFF2-40B4-BE49-F238E27FC236}">
              <a16:creationId xmlns:a16="http://schemas.microsoft.com/office/drawing/2014/main" id="{8963A2B9-8060-43BA-B589-E67D89D2B7C9}"/>
            </a:ext>
          </a:extLst>
        </xdr:cNvPr>
        <xdr:cNvSpPr/>
      </xdr:nvSpPr>
      <xdr:spPr>
        <a:xfrm>
          <a:off x="3537585" y="605926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127998</xdr:rowOff>
    </xdr:from>
    <xdr:to>
      <xdr:col>23</xdr:col>
      <xdr:colOff>85725</xdr:colOff>
      <xdr:row>31</xdr:row>
      <xdr:rowOff>158841</xdr:rowOff>
    </xdr:to>
    <xdr:cxnSp macro="">
      <xdr:nvCxnSpPr>
        <xdr:cNvPr id="84" name="直線コネクタ 83">
          <a:extLst>
            <a:ext uri="{FF2B5EF4-FFF2-40B4-BE49-F238E27FC236}">
              <a16:creationId xmlns:a16="http://schemas.microsoft.com/office/drawing/2014/main" id="{D2E92140-DEC1-4604-852B-5007962F2D40}"/>
            </a:ext>
          </a:extLst>
        </xdr:cNvPr>
        <xdr:cNvCxnSpPr/>
      </xdr:nvCxnSpPr>
      <xdr:spPr>
        <a:xfrm flipV="1">
          <a:off x="3588385" y="6079218"/>
          <a:ext cx="619760" cy="3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92619</xdr:rowOff>
    </xdr:from>
    <xdr:to>
      <xdr:col>15</xdr:col>
      <xdr:colOff>187325</xdr:colOff>
      <xdr:row>32</xdr:row>
      <xdr:rowOff>22769</xdr:rowOff>
    </xdr:to>
    <xdr:sp macro="" textlink="">
      <xdr:nvSpPr>
        <xdr:cNvPr id="85" name="楕円 84">
          <a:extLst>
            <a:ext uri="{FF2B5EF4-FFF2-40B4-BE49-F238E27FC236}">
              <a16:creationId xmlns:a16="http://schemas.microsoft.com/office/drawing/2014/main" id="{0961B12B-223C-4B5D-BCBC-12E45888F3F1}"/>
            </a:ext>
          </a:extLst>
        </xdr:cNvPr>
        <xdr:cNvSpPr/>
      </xdr:nvSpPr>
      <xdr:spPr>
        <a:xfrm>
          <a:off x="2867025" y="604383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143419</xdr:rowOff>
    </xdr:from>
    <xdr:to>
      <xdr:col>19</xdr:col>
      <xdr:colOff>136525</xdr:colOff>
      <xdr:row>31</xdr:row>
      <xdr:rowOff>158841</xdr:rowOff>
    </xdr:to>
    <xdr:cxnSp macro="">
      <xdr:nvCxnSpPr>
        <xdr:cNvPr id="86" name="直線コネクタ 85">
          <a:extLst>
            <a:ext uri="{FF2B5EF4-FFF2-40B4-BE49-F238E27FC236}">
              <a16:creationId xmlns:a16="http://schemas.microsoft.com/office/drawing/2014/main" id="{6A9BD7AC-A254-4C5A-93CC-1E23EFB2F9E3}"/>
            </a:ext>
          </a:extLst>
        </xdr:cNvPr>
        <xdr:cNvCxnSpPr/>
      </xdr:nvCxnSpPr>
      <xdr:spPr>
        <a:xfrm>
          <a:off x="2917825" y="6094639"/>
          <a:ext cx="670560" cy="15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101872</xdr:rowOff>
    </xdr:from>
    <xdr:to>
      <xdr:col>11</xdr:col>
      <xdr:colOff>187325</xdr:colOff>
      <xdr:row>32</xdr:row>
      <xdr:rowOff>32022</xdr:rowOff>
    </xdr:to>
    <xdr:sp macro="" textlink="">
      <xdr:nvSpPr>
        <xdr:cNvPr id="87" name="楕円 86">
          <a:extLst>
            <a:ext uri="{FF2B5EF4-FFF2-40B4-BE49-F238E27FC236}">
              <a16:creationId xmlns:a16="http://schemas.microsoft.com/office/drawing/2014/main" id="{50B0F30A-BC4C-41ED-83F8-28825D26745A}"/>
            </a:ext>
          </a:extLst>
        </xdr:cNvPr>
        <xdr:cNvSpPr/>
      </xdr:nvSpPr>
      <xdr:spPr>
        <a:xfrm>
          <a:off x="2196465" y="605309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143419</xdr:rowOff>
    </xdr:from>
    <xdr:to>
      <xdr:col>15</xdr:col>
      <xdr:colOff>136525</xdr:colOff>
      <xdr:row>31</xdr:row>
      <xdr:rowOff>152672</xdr:rowOff>
    </xdr:to>
    <xdr:cxnSp macro="">
      <xdr:nvCxnSpPr>
        <xdr:cNvPr id="88" name="直線コネクタ 87">
          <a:extLst>
            <a:ext uri="{FF2B5EF4-FFF2-40B4-BE49-F238E27FC236}">
              <a16:creationId xmlns:a16="http://schemas.microsoft.com/office/drawing/2014/main" id="{F559D86F-50B4-4E6B-AEC5-70D39FDD3403}"/>
            </a:ext>
          </a:extLst>
        </xdr:cNvPr>
        <xdr:cNvCxnSpPr/>
      </xdr:nvCxnSpPr>
      <xdr:spPr>
        <a:xfrm flipV="1">
          <a:off x="2247265" y="6094639"/>
          <a:ext cx="670560" cy="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20791</xdr:rowOff>
    </xdr:from>
    <xdr:ext cx="405111" cy="259045"/>
    <xdr:sp macro="" textlink="">
      <xdr:nvSpPr>
        <xdr:cNvPr id="89" name="n_1aveValue有形固定資産減価償却率">
          <a:extLst>
            <a:ext uri="{FF2B5EF4-FFF2-40B4-BE49-F238E27FC236}">
              <a16:creationId xmlns:a16="http://schemas.microsoft.com/office/drawing/2014/main" id="{D8BB7CC6-3598-4FE4-8FAC-E8E477BF850A}"/>
            </a:ext>
          </a:extLst>
        </xdr:cNvPr>
        <xdr:cNvSpPr txBox="1"/>
      </xdr:nvSpPr>
      <xdr:spPr>
        <a:xfrm>
          <a:off x="3395989" y="5804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36212</xdr:rowOff>
    </xdr:from>
    <xdr:ext cx="405111" cy="259045"/>
    <xdr:sp macro="" textlink="">
      <xdr:nvSpPr>
        <xdr:cNvPr id="90" name="n_2aveValue有形固定資産減価償却率">
          <a:extLst>
            <a:ext uri="{FF2B5EF4-FFF2-40B4-BE49-F238E27FC236}">
              <a16:creationId xmlns:a16="http://schemas.microsoft.com/office/drawing/2014/main" id="{18351FA4-E610-4E1B-BA20-7E7DD2484125}"/>
            </a:ext>
          </a:extLst>
        </xdr:cNvPr>
        <xdr:cNvSpPr txBox="1"/>
      </xdr:nvSpPr>
      <xdr:spPr>
        <a:xfrm>
          <a:off x="2738129" y="5819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57076</xdr:rowOff>
    </xdr:from>
    <xdr:ext cx="405111" cy="259045"/>
    <xdr:sp macro="" textlink="">
      <xdr:nvSpPr>
        <xdr:cNvPr id="91" name="n_3aveValue有形固定資産減価償却率">
          <a:extLst>
            <a:ext uri="{FF2B5EF4-FFF2-40B4-BE49-F238E27FC236}">
              <a16:creationId xmlns:a16="http://schemas.microsoft.com/office/drawing/2014/main" id="{B1830703-9BF3-402C-8946-FD674ECBECE2}"/>
            </a:ext>
          </a:extLst>
        </xdr:cNvPr>
        <xdr:cNvSpPr txBox="1"/>
      </xdr:nvSpPr>
      <xdr:spPr>
        <a:xfrm>
          <a:off x="2067569" y="61759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29318</xdr:rowOff>
    </xdr:from>
    <xdr:ext cx="405111" cy="259045"/>
    <xdr:sp macro="" textlink="">
      <xdr:nvSpPr>
        <xdr:cNvPr id="92" name="n_1mainValue有形固定資産減価償却率">
          <a:extLst>
            <a:ext uri="{FF2B5EF4-FFF2-40B4-BE49-F238E27FC236}">
              <a16:creationId xmlns:a16="http://schemas.microsoft.com/office/drawing/2014/main" id="{BC884359-0A21-4B08-BC6A-3D93D743FB96}"/>
            </a:ext>
          </a:extLst>
        </xdr:cNvPr>
        <xdr:cNvSpPr txBox="1"/>
      </xdr:nvSpPr>
      <xdr:spPr>
        <a:xfrm>
          <a:off x="3395989" y="6148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13896</xdr:rowOff>
    </xdr:from>
    <xdr:ext cx="405111" cy="259045"/>
    <xdr:sp macro="" textlink="">
      <xdr:nvSpPr>
        <xdr:cNvPr id="93" name="n_2mainValue有形固定資産減価償却率">
          <a:extLst>
            <a:ext uri="{FF2B5EF4-FFF2-40B4-BE49-F238E27FC236}">
              <a16:creationId xmlns:a16="http://schemas.microsoft.com/office/drawing/2014/main" id="{9A84153B-D46A-44CC-B517-D964053D0F0E}"/>
            </a:ext>
          </a:extLst>
        </xdr:cNvPr>
        <xdr:cNvSpPr txBox="1"/>
      </xdr:nvSpPr>
      <xdr:spPr>
        <a:xfrm>
          <a:off x="2738129" y="6132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48549</xdr:rowOff>
    </xdr:from>
    <xdr:ext cx="405111" cy="259045"/>
    <xdr:sp macro="" textlink="">
      <xdr:nvSpPr>
        <xdr:cNvPr id="94" name="n_3mainValue有形固定資産減価償却率">
          <a:extLst>
            <a:ext uri="{FF2B5EF4-FFF2-40B4-BE49-F238E27FC236}">
              <a16:creationId xmlns:a16="http://schemas.microsoft.com/office/drawing/2014/main" id="{D3EE7DBE-B043-43A7-9AD5-6EE224F29910}"/>
            </a:ext>
          </a:extLst>
        </xdr:cNvPr>
        <xdr:cNvSpPr txBox="1"/>
      </xdr:nvSpPr>
      <xdr:spPr>
        <a:xfrm>
          <a:off x="2067569" y="5832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a:extLst>
            <a:ext uri="{FF2B5EF4-FFF2-40B4-BE49-F238E27FC236}">
              <a16:creationId xmlns:a16="http://schemas.microsoft.com/office/drawing/2014/main" id="{8B9B37FC-119C-44DF-9D36-C7CFB94A4E35}"/>
            </a:ext>
          </a:extLst>
        </xdr:cNvPr>
        <xdr:cNvSpPr/>
      </xdr:nvSpPr>
      <xdr:spPr>
        <a:xfrm>
          <a:off x="9971405" y="4180205"/>
          <a:ext cx="37160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a:extLst>
            <a:ext uri="{FF2B5EF4-FFF2-40B4-BE49-F238E27FC236}">
              <a16:creationId xmlns:a16="http://schemas.microsoft.com/office/drawing/2014/main" id="{361597DD-9ABF-48C3-B92F-CBEC3132BCEF}"/>
            </a:ext>
          </a:extLst>
        </xdr:cNvPr>
        <xdr:cNvSpPr/>
      </xdr:nvSpPr>
      <xdr:spPr>
        <a:xfrm>
          <a:off x="10904488" y="452367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a:extLst>
            <a:ext uri="{FF2B5EF4-FFF2-40B4-BE49-F238E27FC236}">
              <a16:creationId xmlns:a16="http://schemas.microsoft.com/office/drawing/2014/main" id="{57065639-B09B-4A5F-B537-3CE535983612}"/>
            </a:ext>
          </a:extLst>
        </xdr:cNvPr>
        <xdr:cNvSpPr/>
      </xdr:nvSpPr>
      <xdr:spPr>
        <a:xfrm>
          <a:off x="12166505" y="450700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[ 874.6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a:extLst>
            <a:ext uri="{FF2B5EF4-FFF2-40B4-BE49-F238E27FC236}">
              <a16:creationId xmlns:a16="http://schemas.microsoft.com/office/drawing/2014/main" id="{41A44FC9-4B18-40A6-85B3-20455A7EB9BC}"/>
            </a:ext>
          </a:extLst>
        </xdr:cNvPr>
        <xdr:cNvSpPr/>
      </xdr:nvSpPr>
      <xdr:spPr>
        <a:xfrm>
          <a:off x="1365948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a:extLst>
            <a:ext uri="{FF2B5EF4-FFF2-40B4-BE49-F238E27FC236}">
              <a16:creationId xmlns:a16="http://schemas.microsoft.com/office/drawing/2014/main" id="{1E6E8B0F-6262-41C4-8D59-FEC66D98FBF2}"/>
            </a:ext>
          </a:extLst>
        </xdr:cNvPr>
        <xdr:cNvSpPr/>
      </xdr:nvSpPr>
      <xdr:spPr>
        <a:xfrm>
          <a:off x="1365948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a:extLst>
            <a:ext uri="{FF2B5EF4-FFF2-40B4-BE49-F238E27FC236}">
              <a16:creationId xmlns:a16="http://schemas.microsoft.com/office/drawing/2014/main" id="{1860F4DC-0040-4E79-9B1F-5065F9B04AC9}"/>
            </a:ext>
          </a:extLst>
        </xdr:cNvPr>
        <xdr:cNvSpPr/>
      </xdr:nvSpPr>
      <xdr:spPr>
        <a:xfrm>
          <a:off x="150006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a:extLst>
            <a:ext uri="{FF2B5EF4-FFF2-40B4-BE49-F238E27FC236}">
              <a16:creationId xmlns:a16="http://schemas.microsoft.com/office/drawing/2014/main" id="{8F05B293-43E2-4FBC-AC47-8109513AF7E1}"/>
            </a:ext>
          </a:extLst>
        </xdr:cNvPr>
        <xdr:cNvSpPr/>
      </xdr:nvSpPr>
      <xdr:spPr>
        <a:xfrm>
          <a:off x="150006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a:extLst>
            <a:ext uri="{FF2B5EF4-FFF2-40B4-BE49-F238E27FC236}">
              <a16:creationId xmlns:a16="http://schemas.microsoft.com/office/drawing/2014/main" id="{CDC2EC77-B12F-4BE0-9E65-2746FC3222DD}"/>
            </a:ext>
          </a:extLst>
        </xdr:cNvPr>
        <xdr:cNvSpPr/>
      </xdr:nvSpPr>
      <xdr:spPr>
        <a:xfrm>
          <a:off x="1644586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a:extLst>
            <a:ext uri="{FF2B5EF4-FFF2-40B4-BE49-F238E27FC236}">
              <a16:creationId xmlns:a16="http://schemas.microsoft.com/office/drawing/2014/main" id="{C714FCDF-DC9F-4217-9489-4077D838A5DC}"/>
            </a:ext>
          </a:extLst>
        </xdr:cNvPr>
        <xdr:cNvSpPr/>
      </xdr:nvSpPr>
      <xdr:spPr>
        <a:xfrm>
          <a:off x="1644586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a:extLst>
            <a:ext uri="{FF2B5EF4-FFF2-40B4-BE49-F238E27FC236}">
              <a16:creationId xmlns:a16="http://schemas.microsoft.com/office/drawing/2014/main" id="{24071535-C1D5-4A0B-8D37-47D8A32B000F}"/>
            </a:ext>
          </a:extLst>
        </xdr:cNvPr>
        <xdr:cNvSpPr/>
      </xdr:nvSpPr>
      <xdr:spPr>
        <a:xfrm>
          <a:off x="9971405" y="484441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a:extLst>
            <a:ext uri="{FF2B5EF4-FFF2-40B4-BE49-F238E27FC236}">
              <a16:creationId xmlns:a16="http://schemas.microsoft.com/office/drawing/2014/main" id="{1D9010A0-7F84-4F8A-9912-34C9AC1E5915}"/>
            </a:ext>
          </a:extLst>
        </xdr:cNvPr>
        <xdr:cNvSpPr/>
      </xdr:nvSpPr>
      <xdr:spPr>
        <a:xfrm>
          <a:off x="1393126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a:extLst>
            <a:ext uri="{FF2B5EF4-FFF2-40B4-BE49-F238E27FC236}">
              <a16:creationId xmlns:a16="http://schemas.microsoft.com/office/drawing/2014/main" id="{B7A6A88F-AE5B-41D1-A3B7-AB2AD6103E17}"/>
            </a:ext>
          </a:extLst>
        </xdr:cNvPr>
        <xdr:cNvSpPr/>
      </xdr:nvSpPr>
      <xdr:spPr>
        <a:xfrm>
          <a:off x="1393126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a:extLst>
            <a:ext uri="{FF2B5EF4-FFF2-40B4-BE49-F238E27FC236}">
              <a16:creationId xmlns:a16="http://schemas.microsoft.com/office/drawing/2014/main" id="{60D5FE46-8924-4598-A4FE-B8593C25B43A}"/>
            </a:ext>
          </a:extLst>
        </xdr:cNvPr>
        <xdr:cNvSpPr txBox="1"/>
      </xdr:nvSpPr>
      <xdr:spPr>
        <a:xfrm>
          <a:off x="1400746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債務償還</a:t>
          </a:r>
          <a:r>
            <a:rPr kumimoji="1" lang="ja-JP" altLang="en-US" sz="1300">
              <a:solidFill>
                <a:schemeClr val="dk1"/>
              </a:solidFill>
              <a:effectLst/>
              <a:latin typeface="+mn-lt"/>
              <a:ea typeface="+mn-ea"/>
              <a:cs typeface="+mn-cs"/>
            </a:rPr>
            <a:t>比率</a:t>
          </a:r>
          <a:r>
            <a:rPr kumimoji="1" lang="ja-JP" altLang="ja-JP" sz="1300">
              <a:solidFill>
                <a:schemeClr val="dk1"/>
              </a:solidFill>
              <a:effectLst/>
              <a:latin typeface="+mn-lt"/>
              <a:ea typeface="+mn-ea"/>
              <a:cs typeface="+mn-cs"/>
            </a:rPr>
            <a:t>は</a:t>
          </a:r>
          <a:r>
            <a:rPr kumimoji="1" lang="en-US" altLang="ja-JP" sz="1300">
              <a:solidFill>
                <a:schemeClr val="dk1"/>
              </a:solidFill>
              <a:effectLst/>
              <a:latin typeface="+mn-lt"/>
              <a:ea typeface="+mn-ea"/>
              <a:cs typeface="+mn-cs"/>
            </a:rPr>
            <a:t>874.6</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となり、類似団体平均を上回っている。今後も防災関連の大型事業が続くことから、地方債残高の増加や基金残高の減少による将来負担額の増加が</a:t>
          </a:r>
          <a:r>
            <a:rPr kumimoji="1" lang="ja-JP" altLang="en-US" sz="1300">
              <a:solidFill>
                <a:schemeClr val="dk1"/>
              </a:solidFill>
              <a:effectLst/>
              <a:latin typeface="+mn-lt"/>
              <a:ea typeface="+mn-ea"/>
              <a:cs typeface="+mn-cs"/>
            </a:rPr>
            <a:t>見込まれる</a:t>
          </a:r>
          <a:r>
            <a:rPr kumimoji="1" lang="ja-JP" altLang="ja-JP" sz="1300">
              <a:solidFill>
                <a:schemeClr val="dk1"/>
              </a:solidFill>
              <a:effectLst/>
              <a:latin typeface="+mn-lt"/>
              <a:ea typeface="+mn-ea"/>
              <a:cs typeface="+mn-cs"/>
            </a:rPr>
            <a:t>ため、</a:t>
          </a:r>
          <a:r>
            <a:rPr kumimoji="1" lang="ja-JP" altLang="en-US" sz="1300">
              <a:solidFill>
                <a:schemeClr val="dk1"/>
              </a:solidFill>
              <a:effectLst/>
              <a:latin typeface="+mn-lt"/>
              <a:ea typeface="+mn-ea"/>
              <a:cs typeface="+mn-cs"/>
            </a:rPr>
            <a:t>債務償還比率</a:t>
          </a:r>
          <a:r>
            <a:rPr kumimoji="1" lang="ja-JP" altLang="ja-JP" sz="1300">
              <a:solidFill>
                <a:schemeClr val="dk1"/>
              </a:solidFill>
              <a:effectLst/>
              <a:latin typeface="+mn-lt"/>
              <a:ea typeface="+mn-ea"/>
              <a:cs typeface="+mn-cs"/>
            </a:rPr>
            <a:t>も増加すると</a:t>
          </a:r>
          <a:r>
            <a:rPr kumimoji="1" lang="ja-JP" altLang="en-US" sz="1300">
              <a:solidFill>
                <a:schemeClr val="dk1"/>
              </a:solidFill>
              <a:effectLst/>
              <a:latin typeface="+mn-lt"/>
              <a:ea typeface="+mn-ea"/>
              <a:cs typeface="+mn-cs"/>
            </a:rPr>
            <a:t>予想される</a:t>
          </a:r>
          <a:r>
            <a:rPr kumimoji="1" lang="ja-JP" altLang="ja-JP" sz="1300">
              <a:solidFill>
                <a:schemeClr val="dk1"/>
              </a:solidFill>
              <a:effectLst/>
              <a:latin typeface="+mn-lt"/>
              <a:ea typeface="+mn-ea"/>
              <a:cs typeface="+mn-cs"/>
            </a:rPr>
            <a:t>。</a:t>
          </a:r>
          <a:endParaRPr lang="ja-JP" altLang="ja-JP" sz="1300">
            <a:effectLst/>
          </a:endParaRPr>
        </a:p>
      </xdr:txBody>
    </xdr:sp>
    <xdr:clientData/>
  </xdr:twoCellAnchor>
  <xdr:oneCellAnchor>
    <xdr:from>
      <xdr:col>57</xdr:col>
      <xdr:colOff>111125</xdr:colOff>
      <xdr:row>23</xdr:row>
      <xdr:rowOff>47625</xdr:rowOff>
    </xdr:from>
    <xdr:ext cx="349839" cy="225703"/>
    <xdr:sp macro="" textlink="">
      <xdr:nvSpPr>
        <xdr:cNvPr id="108" name="テキスト ボックス 107">
          <a:extLst>
            <a:ext uri="{FF2B5EF4-FFF2-40B4-BE49-F238E27FC236}">
              <a16:creationId xmlns:a16="http://schemas.microsoft.com/office/drawing/2014/main" id="{254B1C44-4FE9-426D-AA53-7900CB278CF4}"/>
            </a:ext>
          </a:extLst>
        </xdr:cNvPr>
        <xdr:cNvSpPr txBox="1"/>
      </xdr:nvSpPr>
      <xdr:spPr>
        <a:xfrm>
          <a:off x="993330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a:extLst>
            <a:ext uri="{FF2B5EF4-FFF2-40B4-BE49-F238E27FC236}">
              <a16:creationId xmlns:a16="http://schemas.microsoft.com/office/drawing/2014/main" id="{469899C4-1710-4B8A-9108-B086DFD55C1A}"/>
            </a:ext>
          </a:extLst>
        </xdr:cNvPr>
        <xdr:cNvCxnSpPr/>
      </xdr:nvCxnSpPr>
      <xdr:spPr>
        <a:xfrm>
          <a:off x="9971405" y="69576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0" name="直線コネクタ 109">
          <a:extLst>
            <a:ext uri="{FF2B5EF4-FFF2-40B4-BE49-F238E27FC236}">
              <a16:creationId xmlns:a16="http://schemas.microsoft.com/office/drawing/2014/main" id="{57D050D2-D687-43F3-85A8-78B6D493B144}"/>
            </a:ext>
          </a:extLst>
        </xdr:cNvPr>
        <xdr:cNvCxnSpPr/>
      </xdr:nvCxnSpPr>
      <xdr:spPr>
        <a:xfrm>
          <a:off x="9971405" y="660548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1" name="テキスト ボックス 110">
          <a:extLst>
            <a:ext uri="{FF2B5EF4-FFF2-40B4-BE49-F238E27FC236}">
              <a16:creationId xmlns:a16="http://schemas.microsoft.com/office/drawing/2014/main" id="{15C8A059-B5C5-4714-B683-6F0DA0B7AD61}"/>
            </a:ext>
          </a:extLst>
        </xdr:cNvPr>
        <xdr:cNvSpPr txBox="1"/>
      </xdr:nvSpPr>
      <xdr:spPr>
        <a:xfrm>
          <a:off x="9645528" y="651168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2" name="直線コネクタ 111">
          <a:extLst>
            <a:ext uri="{FF2B5EF4-FFF2-40B4-BE49-F238E27FC236}">
              <a16:creationId xmlns:a16="http://schemas.microsoft.com/office/drawing/2014/main" id="{CAD51CD2-9988-4B64-82F7-F95C22AD1222}"/>
            </a:ext>
          </a:extLst>
        </xdr:cNvPr>
        <xdr:cNvCxnSpPr/>
      </xdr:nvCxnSpPr>
      <xdr:spPr>
        <a:xfrm>
          <a:off x="9971405" y="625326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3" name="テキスト ボックス 112">
          <a:extLst>
            <a:ext uri="{FF2B5EF4-FFF2-40B4-BE49-F238E27FC236}">
              <a16:creationId xmlns:a16="http://schemas.microsoft.com/office/drawing/2014/main" id="{E33C2CA1-32C3-4D69-8CF7-864984FFA7DB}"/>
            </a:ext>
          </a:extLst>
        </xdr:cNvPr>
        <xdr:cNvSpPr txBox="1"/>
      </xdr:nvSpPr>
      <xdr:spPr>
        <a:xfrm>
          <a:off x="9542936" y="615946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4" name="直線コネクタ 113">
          <a:extLst>
            <a:ext uri="{FF2B5EF4-FFF2-40B4-BE49-F238E27FC236}">
              <a16:creationId xmlns:a16="http://schemas.microsoft.com/office/drawing/2014/main" id="{99D74564-ED2D-4249-AFBE-F1EEB5781903}"/>
            </a:ext>
          </a:extLst>
        </xdr:cNvPr>
        <xdr:cNvCxnSpPr/>
      </xdr:nvCxnSpPr>
      <xdr:spPr>
        <a:xfrm>
          <a:off x="9971405" y="590105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5" name="テキスト ボックス 114">
          <a:extLst>
            <a:ext uri="{FF2B5EF4-FFF2-40B4-BE49-F238E27FC236}">
              <a16:creationId xmlns:a16="http://schemas.microsoft.com/office/drawing/2014/main" id="{FD838313-C022-4AB1-90C5-96995F106C07}"/>
            </a:ext>
          </a:extLst>
        </xdr:cNvPr>
        <xdr:cNvSpPr txBox="1"/>
      </xdr:nvSpPr>
      <xdr:spPr>
        <a:xfrm>
          <a:off x="9542936" y="580725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6" name="直線コネクタ 115">
          <a:extLst>
            <a:ext uri="{FF2B5EF4-FFF2-40B4-BE49-F238E27FC236}">
              <a16:creationId xmlns:a16="http://schemas.microsoft.com/office/drawing/2014/main" id="{13809207-7B35-4F38-893A-36DD030F1CF6}"/>
            </a:ext>
          </a:extLst>
        </xdr:cNvPr>
        <xdr:cNvCxnSpPr/>
      </xdr:nvCxnSpPr>
      <xdr:spPr>
        <a:xfrm>
          <a:off x="9971405" y="554884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7" name="テキスト ボックス 116">
          <a:extLst>
            <a:ext uri="{FF2B5EF4-FFF2-40B4-BE49-F238E27FC236}">
              <a16:creationId xmlns:a16="http://schemas.microsoft.com/office/drawing/2014/main" id="{BE185A9D-BA4C-498A-957D-D3D8324DDDD4}"/>
            </a:ext>
          </a:extLst>
        </xdr:cNvPr>
        <xdr:cNvSpPr txBox="1"/>
      </xdr:nvSpPr>
      <xdr:spPr>
        <a:xfrm>
          <a:off x="9542936" y="54550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8" name="直線コネクタ 117">
          <a:extLst>
            <a:ext uri="{FF2B5EF4-FFF2-40B4-BE49-F238E27FC236}">
              <a16:creationId xmlns:a16="http://schemas.microsoft.com/office/drawing/2014/main" id="{AAD0B419-C035-4AEE-930D-5EDB2EA9F31B}"/>
            </a:ext>
          </a:extLst>
        </xdr:cNvPr>
        <xdr:cNvCxnSpPr/>
      </xdr:nvCxnSpPr>
      <xdr:spPr>
        <a:xfrm>
          <a:off x="9971405" y="519662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9" name="テキスト ボックス 118">
          <a:extLst>
            <a:ext uri="{FF2B5EF4-FFF2-40B4-BE49-F238E27FC236}">
              <a16:creationId xmlns:a16="http://schemas.microsoft.com/office/drawing/2014/main" id="{90951D11-0221-4C9D-BF6F-9B3404FF75FD}"/>
            </a:ext>
          </a:extLst>
        </xdr:cNvPr>
        <xdr:cNvSpPr txBox="1"/>
      </xdr:nvSpPr>
      <xdr:spPr>
        <a:xfrm>
          <a:off x="9486041" y="510663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a:extLst>
            <a:ext uri="{FF2B5EF4-FFF2-40B4-BE49-F238E27FC236}">
              <a16:creationId xmlns:a16="http://schemas.microsoft.com/office/drawing/2014/main" id="{18CCE7AF-D934-4917-A526-EE578171FE98}"/>
            </a:ext>
          </a:extLst>
        </xdr:cNvPr>
        <xdr:cNvCxnSpPr/>
      </xdr:nvCxnSpPr>
      <xdr:spPr>
        <a:xfrm>
          <a:off x="9971405" y="48444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1" name="テキスト ボックス 120">
          <a:extLst>
            <a:ext uri="{FF2B5EF4-FFF2-40B4-BE49-F238E27FC236}">
              <a16:creationId xmlns:a16="http://schemas.microsoft.com/office/drawing/2014/main" id="{798BD7AF-AD13-494C-B630-5A8AEFEBF7DA}"/>
            </a:ext>
          </a:extLst>
        </xdr:cNvPr>
        <xdr:cNvSpPr txBox="1"/>
      </xdr:nvSpPr>
      <xdr:spPr>
        <a:xfrm>
          <a:off x="9486041" y="475442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a:extLst>
            <a:ext uri="{FF2B5EF4-FFF2-40B4-BE49-F238E27FC236}">
              <a16:creationId xmlns:a16="http://schemas.microsoft.com/office/drawing/2014/main" id="{21934DAC-054F-447A-8671-118326209E1C}"/>
            </a:ext>
          </a:extLst>
        </xdr:cNvPr>
        <xdr:cNvSpPr/>
      </xdr:nvSpPr>
      <xdr:spPr>
        <a:xfrm>
          <a:off x="9971405" y="484441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165770</xdr:rowOff>
    </xdr:from>
    <xdr:to>
      <xdr:col>76</xdr:col>
      <xdr:colOff>21589</xdr:colOff>
      <xdr:row>34</xdr:row>
      <xdr:rowOff>151342</xdr:rowOff>
    </xdr:to>
    <xdr:cxnSp macro="">
      <xdr:nvCxnSpPr>
        <xdr:cNvPr id="123" name="直線コネクタ 122">
          <a:extLst>
            <a:ext uri="{FF2B5EF4-FFF2-40B4-BE49-F238E27FC236}">
              <a16:creationId xmlns:a16="http://schemas.microsoft.com/office/drawing/2014/main" id="{6A8C7DDC-FEC5-460F-98EC-A10561F5B24B}"/>
            </a:ext>
          </a:extLst>
        </xdr:cNvPr>
        <xdr:cNvCxnSpPr/>
      </xdr:nvCxnSpPr>
      <xdr:spPr>
        <a:xfrm flipV="1">
          <a:off x="13027660" y="5278790"/>
          <a:ext cx="1269" cy="1326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4" name="債務償還比率最小値テキスト">
          <a:extLst>
            <a:ext uri="{FF2B5EF4-FFF2-40B4-BE49-F238E27FC236}">
              <a16:creationId xmlns:a16="http://schemas.microsoft.com/office/drawing/2014/main" id="{6DC3FD86-5865-4148-BCEE-1B5E34C9006A}"/>
            </a:ext>
          </a:extLst>
        </xdr:cNvPr>
        <xdr:cNvSpPr txBox="1"/>
      </xdr:nvSpPr>
      <xdr:spPr>
        <a:xfrm>
          <a:off x="13080365" y="66093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5" name="直線コネクタ 124">
          <a:extLst>
            <a:ext uri="{FF2B5EF4-FFF2-40B4-BE49-F238E27FC236}">
              <a16:creationId xmlns:a16="http://schemas.microsoft.com/office/drawing/2014/main" id="{E62092CB-1B2B-4E5C-8F74-14CF3E3C404A}"/>
            </a:ext>
          </a:extLst>
        </xdr:cNvPr>
        <xdr:cNvCxnSpPr/>
      </xdr:nvCxnSpPr>
      <xdr:spPr>
        <a:xfrm>
          <a:off x="12963525" y="66054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112447</xdr:rowOff>
    </xdr:from>
    <xdr:ext cx="560923" cy="259045"/>
    <xdr:sp macro="" textlink="">
      <xdr:nvSpPr>
        <xdr:cNvPr id="126" name="債務償還比率最大値テキスト">
          <a:extLst>
            <a:ext uri="{FF2B5EF4-FFF2-40B4-BE49-F238E27FC236}">
              <a16:creationId xmlns:a16="http://schemas.microsoft.com/office/drawing/2014/main" id="{03C3803E-A376-4731-BBA0-01A8E81DC146}"/>
            </a:ext>
          </a:extLst>
        </xdr:cNvPr>
        <xdr:cNvSpPr txBox="1"/>
      </xdr:nvSpPr>
      <xdr:spPr>
        <a:xfrm>
          <a:off x="13080365" y="505782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165770</xdr:rowOff>
    </xdr:from>
    <xdr:to>
      <xdr:col>76</xdr:col>
      <xdr:colOff>111125</xdr:colOff>
      <xdr:row>26</xdr:row>
      <xdr:rowOff>165770</xdr:rowOff>
    </xdr:to>
    <xdr:cxnSp macro="">
      <xdr:nvCxnSpPr>
        <xdr:cNvPr id="127" name="直線コネクタ 126">
          <a:extLst>
            <a:ext uri="{FF2B5EF4-FFF2-40B4-BE49-F238E27FC236}">
              <a16:creationId xmlns:a16="http://schemas.microsoft.com/office/drawing/2014/main" id="{F5AB3179-CC16-467E-8326-786411515D13}"/>
            </a:ext>
          </a:extLst>
        </xdr:cNvPr>
        <xdr:cNvCxnSpPr/>
      </xdr:nvCxnSpPr>
      <xdr:spPr>
        <a:xfrm>
          <a:off x="12963525" y="52787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133021</xdr:rowOff>
    </xdr:from>
    <xdr:ext cx="469744" cy="259045"/>
    <xdr:sp macro="" textlink="">
      <xdr:nvSpPr>
        <xdr:cNvPr id="128" name="債務償還比率平均値テキスト">
          <a:extLst>
            <a:ext uri="{FF2B5EF4-FFF2-40B4-BE49-F238E27FC236}">
              <a16:creationId xmlns:a16="http://schemas.microsoft.com/office/drawing/2014/main" id="{395F7452-7698-4A75-AE07-A2B9D3EAD250}"/>
            </a:ext>
          </a:extLst>
        </xdr:cNvPr>
        <xdr:cNvSpPr txBox="1"/>
      </xdr:nvSpPr>
      <xdr:spPr>
        <a:xfrm>
          <a:off x="13080365" y="59166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154594</xdr:rowOff>
    </xdr:from>
    <xdr:to>
      <xdr:col>76</xdr:col>
      <xdr:colOff>73025</xdr:colOff>
      <xdr:row>31</xdr:row>
      <xdr:rowOff>84744</xdr:rowOff>
    </xdr:to>
    <xdr:sp macro="" textlink="">
      <xdr:nvSpPr>
        <xdr:cNvPr id="129" name="フローチャート: 判断 128">
          <a:extLst>
            <a:ext uri="{FF2B5EF4-FFF2-40B4-BE49-F238E27FC236}">
              <a16:creationId xmlns:a16="http://schemas.microsoft.com/office/drawing/2014/main" id="{B1673B46-B4BC-4A17-82A6-CD4869DB08EB}"/>
            </a:ext>
          </a:extLst>
        </xdr:cNvPr>
        <xdr:cNvSpPr/>
      </xdr:nvSpPr>
      <xdr:spPr>
        <a:xfrm>
          <a:off x="13001625" y="593817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105297</xdr:rowOff>
    </xdr:from>
    <xdr:to>
      <xdr:col>72</xdr:col>
      <xdr:colOff>123825</xdr:colOff>
      <xdr:row>31</xdr:row>
      <xdr:rowOff>35447</xdr:rowOff>
    </xdr:to>
    <xdr:sp macro="" textlink="">
      <xdr:nvSpPr>
        <xdr:cNvPr id="130" name="フローチャート: 判断 129">
          <a:extLst>
            <a:ext uri="{FF2B5EF4-FFF2-40B4-BE49-F238E27FC236}">
              <a16:creationId xmlns:a16="http://schemas.microsoft.com/office/drawing/2014/main" id="{A01CF0B5-E097-46BD-AA5B-AC29513D0CA2}"/>
            </a:ext>
          </a:extLst>
        </xdr:cNvPr>
        <xdr:cNvSpPr/>
      </xdr:nvSpPr>
      <xdr:spPr>
        <a:xfrm>
          <a:off x="12359005" y="588887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57344F4D-7AC0-4D07-8A45-C9064119616F}"/>
            </a:ext>
          </a:extLst>
        </xdr:cNvPr>
        <xdr:cNvSpPr txBox="1"/>
      </xdr:nvSpPr>
      <xdr:spPr>
        <a:xfrm>
          <a:off x="128746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E2771F6B-241E-45FD-B0FA-7736ABB7BC84}"/>
            </a:ext>
          </a:extLst>
        </xdr:cNvPr>
        <xdr:cNvSpPr txBox="1"/>
      </xdr:nvSpPr>
      <xdr:spPr>
        <a:xfrm>
          <a:off x="122548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52F8AE5D-B415-4312-A9F9-55E0F62F7C6D}"/>
            </a:ext>
          </a:extLst>
        </xdr:cNvPr>
        <xdr:cNvSpPr txBox="1"/>
      </xdr:nvSpPr>
      <xdr:spPr>
        <a:xfrm>
          <a:off x="115843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524C2CD7-3A5A-43BB-B566-570092C813B9}"/>
            </a:ext>
          </a:extLst>
        </xdr:cNvPr>
        <xdr:cNvSpPr txBox="1"/>
      </xdr:nvSpPr>
      <xdr:spPr>
        <a:xfrm>
          <a:off x="109137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D25E022F-4B0B-4613-850A-7E3769D9A5D7}"/>
            </a:ext>
          </a:extLst>
        </xdr:cNvPr>
        <xdr:cNvSpPr txBox="1"/>
      </xdr:nvSpPr>
      <xdr:spPr>
        <a:xfrm>
          <a:off x="102431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80208</xdr:rowOff>
    </xdr:from>
    <xdr:to>
      <xdr:col>76</xdr:col>
      <xdr:colOff>73025</xdr:colOff>
      <xdr:row>29</xdr:row>
      <xdr:rowOff>10358</xdr:rowOff>
    </xdr:to>
    <xdr:sp macro="" textlink="">
      <xdr:nvSpPr>
        <xdr:cNvPr id="136" name="楕円 135">
          <a:extLst>
            <a:ext uri="{FF2B5EF4-FFF2-40B4-BE49-F238E27FC236}">
              <a16:creationId xmlns:a16="http://schemas.microsoft.com/office/drawing/2014/main" id="{D0FDF287-0D56-4389-8FD6-93CADA400DED}"/>
            </a:ext>
          </a:extLst>
        </xdr:cNvPr>
        <xdr:cNvSpPr/>
      </xdr:nvSpPr>
      <xdr:spPr>
        <a:xfrm>
          <a:off x="13001625" y="552850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103085</xdr:rowOff>
    </xdr:from>
    <xdr:ext cx="469744" cy="259045"/>
    <xdr:sp macro="" textlink="">
      <xdr:nvSpPr>
        <xdr:cNvPr id="137" name="債務償還比率該当値テキスト">
          <a:extLst>
            <a:ext uri="{FF2B5EF4-FFF2-40B4-BE49-F238E27FC236}">
              <a16:creationId xmlns:a16="http://schemas.microsoft.com/office/drawing/2014/main" id="{3FB7C499-519B-4EE1-AC21-F5467990CC6B}"/>
            </a:ext>
          </a:extLst>
        </xdr:cNvPr>
        <xdr:cNvSpPr txBox="1"/>
      </xdr:nvSpPr>
      <xdr:spPr>
        <a:xfrm>
          <a:off x="13080365" y="5383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103837</xdr:rowOff>
    </xdr:from>
    <xdr:to>
      <xdr:col>72</xdr:col>
      <xdr:colOff>123825</xdr:colOff>
      <xdr:row>29</xdr:row>
      <xdr:rowOff>33987</xdr:rowOff>
    </xdr:to>
    <xdr:sp macro="" textlink="">
      <xdr:nvSpPr>
        <xdr:cNvPr id="138" name="楕円 137">
          <a:extLst>
            <a:ext uri="{FF2B5EF4-FFF2-40B4-BE49-F238E27FC236}">
              <a16:creationId xmlns:a16="http://schemas.microsoft.com/office/drawing/2014/main" id="{290445B8-280D-4845-8F98-95B68DD1813B}"/>
            </a:ext>
          </a:extLst>
        </xdr:cNvPr>
        <xdr:cNvSpPr/>
      </xdr:nvSpPr>
      <xdr:spPr>
        <a:xfrm>
          <a:off x="12359005" y="555213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131008</xdr:rowOff>
    </xdr:from>
    <xdr:to>
      <xdr:col>76</xdr:col>
      <xdr:colOff>22225</xdr:colOff>
      <xdr:row>28</xdr:row>
      <xdr:rowOff>154637</xdr:rowOff>
    </xdr:to>
    <xdr:cxnSp macro="">
      <xdr:nvCxnSpPr>
        <xdr:cNvPr id="139" name="直線コネクタ 138">
          <a:extLst>
            <a:ext uri="{FF2B5EF4-FFF2-40B4-BE49-F238E27FC236}">
              <a16:creationId xmlns:a16="http://schemas.microsoft.com/office/drawing/2014/main" id="{A3CB5D60-9FA9-4DE4-B3B5-AB42E9CDDA41}"/>
            </a:ext>
          </a:extLst>
        </xdr:cNvPr>
        <xdr:cNvCxnSpPr/>
      </xdr:nvCxnSpPr>
      <xdr:spPr>
        <a:xfrm flipV="1">
          <a:off x="12409805" y="5579308"/>
          <a:ext cx="619760" cy="23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26574</xdr:rowOff>
    </xdr:from>
    <xdr:ext cx="469744" cy="259045"/>
    <xdr:sp macro="" textlink="">
      <xdr:nvSpPr>
        <xdr:cNvPr id="140" name="n_1aveValue債務償還比率">
          <a:extLst>
            <a:ext uri="{FF2B5EF4-FFF2-40B4-BE49-F238E27FC236}">
              <a16:creationId xmlns:a16="http://schemas.microsoft.com/office/drawing/2014/main" id="{28E459BC-E2EB-4CBF-A5E6-2A694F5FE9BC}"/>
            </a:ext>
          </a:extLst>
        </xdr:cNvPr>
        <xdr:cNvSpPr txBox="1"/>
      </xdr:nvSpPr>
      <xdr:spPr>
        <a:xfrm>
          <a:off x="12185092" y="5977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50514</xdr:rowOff>
    </xdr:from>
    <xdr:ext cx="469744" cy="259045"/>
    <xdr:sp macro="" textlink="">
      <xdr:nvSpPr>
        <xdr:cNvPr id="141" name="n_1mainValue債務償還比率">
          <a:extLst>
            <a:ext uri="{FF2B5EF4-FFF2-40B4-BE49-F238E27FC236}">
              <a16:creationId xmlns:a16="http://schemas.microsoft.com/office/drawing/2014/main" id="{DB1E02DB-6972-46C9-A746-5907DA464445}"/>
            </a:ext>
          </a:extLst>
        </xdr:cNvPr>
        <xdr:cNvSpPr txBox="1"/>
      </xdr:nvSpPr>
      <xdr:spPr>
        <a:xfrm>
          <a:off x="12185092" y="5331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2" name="正方形/長方形 141">
          <a:extLst>
            <a:ext uri="{FF2B5EF4-FFF2-40B4-BE49-F238E27FC236}">
              <a16:creationId xmlns:a16="http://schemas.microsoft.com/office/drawing/2014/main" id="{94B6B6DB-15E5-47D9-9245-588A58020720}"/>
            </a:ext>
          </a:extLst>
        </xdr:cNvPr>
        <xdr:cNvSpPr/>
      </xdr:nvSpPr>
      <xdr:spPr>
        <a:xfrm>
          <a:off x="1127125" y="781812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3" name="正方形/長方形 142">
          <a:extLst>
            <a:ext uri="{FF2B5EF4-FFF2-40B4-BE49-F238E27FC236}">
              <a16:creationId xmlns:a16="http://schemas.microsoft.com/office/drawing/2014/main" id="{E388FDDC-D713-4624-A12B-721DA3C85F1A}"/>
            </a:ext>
          </a:extLst>
        </xdr:cNvPr>
        <xdr:cNvSpPr/>
      </xdr:nvSpPr>
      <xdr:spPr>
        <a:xfrm>
          <a:off x="1127125" y="1153477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4" name="テキスト ボックス 143">
          <a:extLst>
            <a:ext uri="{FF2B5EF4-FFF2-40B4-BE49-F238E27FC236}">
              <a16:creationId xmlns:a16="http://schemas.microsoft.com/office/drawing/2014/main" id="{65CE8ACA-D56B-48AD-9ABA-2ED1226DBD39}"/>
            </a:ext>
          </a:extLst>
        </xdr:cNvPr>
        <xdr:cNvSpPr txBox="1"/>
      </xdr:nvSpPr>
      <xdr:spPr>
        <a:xfrm>
          <a:off x="817245" y="8064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5" name="テキスト ボックス 144">
          <a:extLst>
            <a:ext uri="{FF2B5EF4-FFF2-40B4-BE49-F238E27FC236}">
              <a16:creationId xmlns:a16="http://schemas.microsoft.com/office/drawing/2014/main" id="{61F44DC7-2260-47C2-A239-C3BFD645C6BC}"/>
            </a:ext>
          </a:extLst>
        </xdr:cNvPr>
        <xdr:cNvSpPr txBox="1"/>
      </xdr:nvSpPr>
      <xdr:spPr>
        <a:xfrm>
          <a:off x="6156325" y="10674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6" name="テキスト ボックス 145">
          <a:extLst>
            <a:ext uri="{FF2B5EF4-FFF2-40B4-BE49-F238E27FC236}">
              <a16:creationId xmlns:a16="http://schemas.microsoft.com/office/drawing/2014/main" id="{22BCC2CE-B60F-4B1C-B4E5-7BDCC2F01E0C}"/>
            </a:ext>
          </a:extLst>
        </xdr:cNvPr>
        <xdr:cNvSpPr txBox="1"/>
      </xdr:nvSpPr>
      <xdr:spPr>
        <a:xfrm>
          <a:off x="817245" y="1175575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7" name="テキスト ボックス 146">
          <a:extLst>
            <a:ext uri="{FF2B5EF4-FFF2-40B4-BE49-F238E27FC236}">
              <a16:creationId xmlns:a16="http://schemas.microsoft.com/office/drawing/2014/main" id="{B9252BDF-5C87-4AE9-88C7-354F0B781A63}"/>
            </a:ext>
          </a:extLst>
        </xdr:cNvPr>
        <xdr:cNvSpPr txBox="1"/>
      </xdr:nvSpPr>
      <xdr:spPr>
        <a:xfrm>
          <a:off x="6156325" y="144506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3823451-63E1-474A-A745-1F033E3E313C}"/>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4AE480A-7730-4672-8E7E-C86440814C52}"/>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FABF2597-BA94-49B8-B6E9-E37E67631782}"/>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AC4D795E-AA31-4462-8687-3708389A27C5}"/>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和歌山県美浜町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A0EFB975-457F-4787-B654-7FA1AD56E683}"/>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7A16B6B0-5F00-4C93-9BE5-4EAE06424160}"/>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A14B3327-98CF-402A-8DD1-ED2047DAA470}"/>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AB5D9BC9-7C22-4B2B-BF68-74A86325A309}"/>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8258C93F-3563-4811-A553-0B4E373A746E}"/>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18306FD9-8D98-409A-800C-C0434D198472}"/>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7,256
7,221
12.77
4,113,507
3,968,916
127,210
2,289,292
3,322,614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405211D2-AF1C-4889-A92E-35136028A59F}"/>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379DA24B-616C-49E7-AA35-8867E0C36DC3}"/>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783DEF9F-9BAC-408F-85D5-8ADA4D22EF8E}"/>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55.4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C91B54A0-61DB-4DE9-BF9E-0EBB7C9DD4E1}"/>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FB8ACDD3-87C1-43BF-B189-852185B67A81}"/>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AB856F9E-A864-41DE-9E5A-CE368F11EB93}"/>
            </a:ext>
          </a:extLst>
        </xdr:cNvPr>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D694EF8B-BA29-46F5-9534-54A21CDD7EBC}"/>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5622A607-7E55-4DFC-8F7C-42D80DF72B76}"/>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65CA578F-B7E4-4D8D-A967-B97B060AC09A}"/>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B03E3AE1-C05A-494A-B8BC-BB5A11FF8F07}"/>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6A81A597-C32D-4D26-84D2-4F3DB16EBA66}"/>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CBCC84D2-0B7A-4D74-85DB-A90A1F6897BA}"/>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365CECB6-0305-4B73-B6F8-33B3D1363114}"/>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1B82421E-0B50-473D-9BAD-96D70F27E958}"/>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59C344A5-F2D2-4F8F-AF65-2F7051A4E7A7}"/>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8EE75517-0D07-45E2-A13C-11095A523781}"/>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E6F3496C-BCFA-465F-9D10-EF95B3563F15}"/>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1DAE431-B219-4413-B54F-05743E0B5BAF}"/>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7AFD9DF6-1C20-4919-9D60-05CBCE5F72C7}"/>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FBD608EB-7BCA-450A-8F44-004FD152B7E0}"/>
            </a:ext>
          </a:extLst>
        </xdr:cNvPr>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1AAA78B9-3AA3-4D43-AFDB-9C767A9AEFCD}"/>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98C1209B-9DF8-4B81-8D8C-11F7D1E305B0}"/>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9DC8DEC3-A377-4123-8BB9-8609D9B1B599}"/>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548FA982-ED9A-4966-8642-104380A264D2}"/>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DFAB03BD-E339-4485-8B4B-E1D6BB2E3396}"/>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E7AD522D-AFD3-4D90-96C1-1391BC38647C}"/>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E8F430E9-035B-43A7-AF42-13BC01B40053}"/>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BC28C82-9E31-4944-8D6C-46648E4FB1F9}"/>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25052A1A-B72E-4542-851A-D2E5C8550914}"/>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F35A7CBC-16CD-4C2D-9EB4-9BBF15AB8549}"/>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073A5F0E-3F8D-4149-B546-B667B270AC6E}"/>
            </a:ext>
          </a:extLst>
        </xdr:cNvPr>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315B2398-E72B-4AFC-8B3E-83070C2711CA}"/>
            </a:ext>
          </a:extLst>
        </xdr:cNvPr>
        <xdr:cNvSpPr txBox="1"/>
      </xdr:nvSpPr>
      <xdr:spPr>
        <a:xfrm>
          <a:off x="377341" y="699499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138699E4-66CC-48F0-A2EE-7538BCEC4DAE}"/>
            </a:ext>
          </a:extLst>
        </xdr:cNvPr>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C00B64C9-F012-413A-91BE-0D21F8CC9704}"/>
            </a:ext>
          </a:extLst>
        </xdr:cNvPr>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49E231B1-CB29-48FC-AFF8-1F7113788BD4}"/>
            </a:ext>
          </a:extLst>
        </xdr:cNvPr>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C47AD62F-73C3-433D-81C1-5F2B98EB5558}"/>
            </a:ext>
          </a:extLst>
        </xdr:cNvPr>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F1FBBF7D-53E1-4615-9890-6EAA36B7ED61}"/>
            </a:ext>
          </a:extLst>
        </xdr:cNvPr>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2B353D07-F6F0-4549-B6BC-A74C1B6F0DCF}"/>
            </a:ext>
          </a:extLst>
        </xdr:cNvPr>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AE1DA076-D4E7-41BD-9EEC-1B7A65AD0251}"/>
            </a:ext>
          </a:extLst>
        </xdr:cNvPr>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0B0BC2EA-C847-4339-B1C0-FCD0D8F8E4E0}"/>
            </a:ext>
          </a:extLst>
        </xdr:cNvPr>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4E5611FC-8077-4BC1-B8A3-41D9379CA83E}"/>
            </a:ext>
          </a:extLst>
        </xdr:cNvPr>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129DC3BD-DAA6-491D-980A-9A24F1A6337E}"/>
            </a:ext>
          </a:extLst>
        </xdr:cNvPr>
        <xdr:cNvSpPr txBox="1"/>
      </xdr:nvSpPr>
      <xdr:spPr>
        <a:xfrm>
          <a:off x="27196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F6033548-7500-4454-85D5-E093B3F67C69}"/>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91FD3E8E-DDF4-4ACD-B825-D56D642B8946}"/>
            </a:ext>
          </a:extLst>
        </xdr:cNvPr>
        <xdr:cNvSpPr txBox="1"/>
      </xdr:nvSpPr>
      <xdr:spPr>
        <a:xfrm>
          <a:off x="27196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BAA019F8-831D-4AAF-85EF-C147DD323D80}"/>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37011</xdr:rowOff>
    </xdr:from>
    <xdr:to>
      <xdr:col>24</xdr:col>
      <xdr:colOff>62865</xdr:colOff>
      <xdr:row>42</xdr:row>
      <xdr:rowOff>58238</xdr:rowOff>
    </xdr:to>
    <xdr:cxnSp macro="">
      <xdr:nvCxnSpPr>
        <xdr:cNvPr id="57" name="直線コネクタ 56">
          <a:extLst>
            <a:ext uri="{FF2B5EF4-FFF2-40B4-BE49-F238E27FC236}">
              <a16:creationId xmlns:a16="http://schemas.microsoft.com/office/drawing/2014/main" id="{439444EC-2826-463D-B095-3CBD2D77A819}"/>
            </a:ext>
          </a:extLst>
        </xdr:cNvPr>
        <xdr:cNvCxnSpPr/>
      </xdr:nvCxnSpPr>
      <xdr:spPr>
        <a:xfrm flipV="1">
          <a:off x="4086225" y="5569131"/>
          <a:ext cx="0" cy="1529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62065</xdr:rowOff>
    </xdr:from>
    <xdr:ext cx="340478" cy="259045"/>
    <xdr:sp macro="" textlink="">
      <xdr:nvSpPr>
        <xdr:cNvPr id="58" name="【道路】&#10;有形固定資産減価償却率最小値テキスト">
          <a:extLst>
            <a:ext uri="{FF2B5EF4-FFF2-40B4-BE49-F238E27FC236}">
              <a16:creationId xmlns:a16="http://schemas.microsoft.com/office/drawing/2014/main" id="{8751B02F-6927-4753-8717-9CCE6429F8E3}"/>
            </a:ext>
          </a:extLst>
        </xdr:cNvPr>
        <xdr:cNvSpPr txBox="1"/>
      </xdr:nvSpPr>
      <xdr:spPr>
        <a:xfrm>
          <a:off x="4124960" y="71029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58238</xdr:rowOff>
    </xdr:from>
    <xdr:to>
      <xdr:col>24</xdr:col>
      <xdr:colOff>152400</xdr:colOff>
      <xdr:row>42</xdr:row>
      <xdr:rowOff>58238</xdr:rowOff>
    </xdr:to>
    <xdr:cxnSp macro="">
      <xdr:nvCxnSpPr>
        <xdr:cNvPr id="59" name="直線コネクタ 58">
          <a:extLst>
            <a:ext uri="{FF2B5EF4-FFF2-40B4-BE49-F238E27FC236}">
              <a16:creationId xmlns:a16="http://schemas.microsoft.com/office/drawing/2014/main" id="{8AAA1247-A83F-44FB-B939-C3F611E1C16F}"/>
            </a:ext>
          </a:extLst>
        </xdr:cNvPr>
        <xdr:cNvCxnSpPr/>
      </xdr:nvCxnSpPr>
      <xdr:spPr>
        <a:xfrm>
          <a:off x="4020820" y="709911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155138</xdr:rowOff>
    </xdr:from>
    <xdr:ext cx="405111" cy="259045"/>
    <xdr:sp macro="" textlink="">
      <xdr:nvSpPr>
        <xdr:cNvPr id="60" name="【道路】&#10;有形固定資産減価償却率最大値テキスト">
          <a:extLst>
            <a:ext uri="{FF2B5EF4-FFF2-40B4-BE49-F238E27FC236}">
              <a16:creationId xmlns:a16="http://schemas.microsoft.com/office/drawing/2014/main" id="{CA625FCE-4C75-4077-A9F5-65A94C13059B}"/>
            </a:ext>
          </a:extLst>
        </xdr:cNvPr>
        <xdr:cNvSpPr txBox="1"/>
      </xdr:nvSpPr>
      <xdr:spPr>
        <a:xfrm>
          <a:off x="4124960" y="5351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37011</xdr:rowOff>
    </xdr:from>
    <xdr:to>
      <xdr:col>24</xdr:col>
      <xdr:colOff>152400</xdr:colOff>
      <xdr:row>33</xdr:row>
      <xdr:rowOff>37011</xdr:rowOff>
    </xdr:to>
    <xdr:cxnSp macro="">
      <xdr:nvCxnSpPr>
        <xdr:cNvPr id="61" name="直線コネクタ 60">
          <a:extLst>
            <a:ext uri="{FF2B5EF4-FFF2-40B4-BE49-F238E27FC236}">
              <a16:creationId xmlns:a16="http://schemas.microsoft.com/office/drawing/2014/main" id="{6E8B2B8A-EBE9-4124-9336-F6BEDF733263}"/>
            </a:ext>
          </a:extLst>
        </xdr:cNvPr>
        <xdr:cNvCxnSpPr/>
      </xdr:nvCxnSpPr>
      <xdr:spPr>
        <a:xfrm>
          <a:off x="4020820" y="556913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93997</xdr:rowOff>
    </xdr:from>
    <xdr:ext cx="405111" cy="259045"/>
    <xdr:sp macro="" textlink="">
      <xdr:nvSpPr>
        <xdr:cNvPr id="62" name="【道路】&#10;有形固定資産減価償却率平均値テキスト">
          <a:extLst>
            <a:ext uri="{FF2B5EF4-FFF2-40B4-BE49-F238E27FC236}">
              <a16:creationId xmlns:a16="http://schemas.microsoft.com/office/drawing/2014/main" id="{5FC74DD6-6F09-4D1D-A5CC-CD6F205391CD}"/>
            </a:ext>
          </a:extLst>
        </xdr:cNvPr>
        <xdr:cNvSpPr txBox="1"/>
      </xdr:nvSpPr>
      <xdr:spPr>
        <a:xfrm>
          <a:off x="4124960" y="5961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71120</xdr:rowOff>
    </xdr:from>
    <xdr:to>
      <xdr:col>24</xdr:col>
      <xdr:colOff>114300</xdr:colOff>
      <xdr:row>37</xdr:row>
      <xdr:rowOff>1270</xdr:rowOff>
    </xdr:to>
    <xdr:sp macro="" textlink="">
      <xdr:nvSpPr>
        <xdr:cNvPr id="63" name="フローチャート: 判断 62">
          <a:extLst>
            <a:ext uri="{FF2B5EF4-FFF2-40B4-BE49-F238E27FC236}">
              <a16:creationId xmlns:a16="http://schemas.microsoft.com/office/drawing/2014/main" id="{EFBA9DAB-9C74-40B9-BE6F-910D0566DAB5}"/>
            </a:ext>
          </a:extLst>
        </xdr:cNvPr>
        <xdr:cNvSpPr/>
      </xdr:nvSpPr>
      <xdr:spPr>
        <a:xfrm>
          <a:off x="4036060" y="61061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46627</xdr:rowOff>
    </xdr:from>
    <xdr:to>
      <xdr:col>20</xdr:col>
      <xdr:colOff>38100</xdr:colOff>
      <xdr:row>36</xdr:row>
      <xdr:rowOff>148227</xdr:rowOff>
    </xdr:to>
    <xdr:sp macro="" textlink="">
      <xdr:nvSpPr>
        <xdr:cNvPr id="64" name="フローチャート: 判断 63">
          <a:extLst>
            <a:ext uri="{FF2B5EF4-FFF2-40B4-BE49-F238E27FC236}">
              <a16:creationId xmlns:a16="http://schemas.microsoft.com/office/drawing/2014/main" id="{06066609-DEFB-475A-8976-2BE452EE3B4F}"/>
            </a:ext>
          </a:extLst>
        </xdr:cNvPr>
        <xdr:cNvSpPr/>
      </xdr:nvSpPr>
      <xdr:spPr>
        <a:xfrm>
          <a:off x="3312160" y="608166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84183</xdr:rowOff>
    </xdr:from>
    <xdr:to>
      <xdr:col>15</xdr:col>
      <xdr:colOff>101600</xdr:colOff>
      <xdr:row>37</xdr:row>
      <xdr:rowOff>14333</xdr:rowOff>
    </xdr:to>
    <xdr:sp macro="" textlink="">
      <xdr:nvSpPr>
        <xdr:cNvPr id="65" name="フローチャート: 判断 64">
          <a:extLst>
            <a:ext uri="{FF2B5EF4-FFF2-40B4-BE49-F238E27FC236}">
              <a16:creationId xmlns:a16="http://schemas.microsoft.com/office/drawing/2014/main" id="{BDFA545F-1F58-4DD7-8694-4FBDA9AFF1B6}"/>
            </a:ext>
          </a:extLst>
        </xdr:cNvPr>
        <xdr:cNvSpPr/>
      </xdr:nvSpPr>
      <xdr:spPr>
        <a:xfrm>
          <a:off x="2514600" y="611922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87449</xdr:rowOff>
    </xdr:from>
    <xdr:to>
      <xdr:col>10</xdr:col>
      <xdr:colOff>165100</xdr:colOff>
      <xdr:row>37</xdr:row>
      <xdr:rowOff>17599</xdr:rowOff>
    </xdr:to>
    <xdr:sp macro="" textlink="">
      <xdr:nvSpPr>
        <xdr:cNvPr id="66" name="フローチャート: 判断 65">
          <a:extLst>
            <a:ext uri="{FF2B5EF4-FFF2-40B4-BE49-F238E27FC236}">
              <a16:creationId xmlns:a16="http://schemas.microsoft.com/office/drawing/2014/main" id="{94782DF2-D67D-4F1F-92C0-F4D350CC08D4}"/>
            </a:ext>
          </a:extLst>
        </xdr:cNvPr>
        <xdr:cNvSpPr/>
      </xdr:nvSpPr>
      <xdr:spPr>
        <a:xfrm>
          <a:off x="1739900" y="612248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7F2F251F-472E-4A12-BA66-3694CDDF1533}"/>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4005E96C-B2E7-451E-B5C1-B9E7984BA113}"/>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1DDBC4A1-F10E-4460-9DAE-6FF413B0FAA2}"/>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4C96C5FE-0E3B-487D-9F02-6994288D5BE5}"/>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EEEE2E3C-D452-44BB-81DE-58CC0F94F0E8}"/>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116840</xdr:rowOff>
    </xdr:from>
    <xdr:to>
      <xdr:col>24</xdr:col>
      <xdr:colOff>114300</xdr:colOff>
      <xdr:row>37</xdr:row>
      <xdr:rowOff>46990</xdr:rowOff>
    </xdr:to>
    <xdr:sp macro="" textlink="">
      <xdr:nvSpPr>
        <xdr:cNvPr id="72" name="楕円 71">
          <a:extLst>
            <a:ext uri="{FF2B5EF4-FFF2-40B4-BE49-F238E27FC236}">
              <a16:creationId xmlns:a16="http://schemas.microsoft.com/office/drawing/2014/main" id="{D981604F-8391-4814-9272-50AB469B443A}"/>
            </a:ext>
          </a:extLst>
        </xdr:cNvPr>
        <xdr:cNvSpPr/>
      </xdr:nvSpPr>
      <xdr:spPr>
        <a:xfrm>
          <a:off x="4036060" y="61518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95267</xdr:rowOff>
    </xdr:from>
    <xdr:ext cx="405111" cy="259045"/>
    <xdr:sp macro="" textlink="">
      <xdr:nvSpPr>
        <xdr:cNvPr id="73" name="【道路】&#10;有形固定資産減価償却率該当値テキスト">
          <a:extLst>
            <a:ext uri="{FF2B5EF4-FFF2-40B4-BE49-F238E27FC236}">
              <a16:creationId xmlns:a16="http://schemas.microsoft.com/office/drawing/2014/main" id="{FD2687E7-612B-446C-B4CD-28140CC50B98}"/>
            </a:ext>
          </a:extLst>
        </xdr:cNvPr>
        <xdr:cNvSpPr txBox="1"/>
      </xdr:nvSpPr>
      <xdr:spPr>
        <a:xfrm>
          <a:off x="4124960" y="6130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139700</xdr:rowOff>
    </xdr:from>
    <xdr:to>
      <xdr:col>20</xdr:col>
      <xdr:colOff>38100</xdr:colOff>
      <xdr:row>37</xdr:row>
      <xdr:rowOff>69850</xdr:rowOff>
    </xdr:to>
    <xdr:sp macro="" textlink="">
      <xdr:nvSpPr>
        <xdr:cNvPr id="74" name="楕円 73">
          <a:extLst>
            <a:ext uri="{FF2B5EF4-FFF2-40B4-BE49-F238E27FC236}">
              <a16:creationId xmlns:a16="http://schemas.microsoft.com/office/drawing/2014/main" id="{28E43210-E1F2-46B1-8390-9C2469FC0E74}"/>
            </a:ext>
          </a:extLst>
        </xdr:cNvPr>
        <xdr:cNvSpPr/>
      </xdr:nvSpPr>
      <xdr:spPr>
        <a:xfrm>
          <a:off x="3312160" y="61747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167640</xdr:rowOff>
    </xdr:from>
    <xdr:to>
      <xdr:col>24</xdr:col>
      <xdr:colOff>63500</xdr:colOff>
      <xdr:row>37</xdr:row>
      <xdr:rowOff>19050</xdr:rowOff>
    </xdr:to>
    <xdr:cxnSp macro="">
      <xdr:nvCxnSpPr>
        <xdr:cNvPr id="75" name="直線コネクタ 74">
          <a:extLst>
            <a:ext uri="{FF2B5EF4-FFF2-40B4-BE49-F238E27FC236}">
              <a16:creationId xmlns:a16="http://schemas.microsoft.com/office/drawing/2014/main" id="{C8561BB2-DE42-4D57-AF6A-9473CD1203E7}"/>
            </a:ext>
          </a:extLst>
        </xdr:cNvPr>
        <xdr:cNvCxnSpPr/>
      </xdr:nvCxnSpPr>
      <xdr:spPr>
        <a:xfrm flipV="1">
          <a:off x="3355340" y="6202680"/>
          <a:ext cx="73152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162560</xdr:rowOff>
    </xdr:from>
    <xdr:to>
      <xdr:col>15</xdr:col>
      <xdr:colOff>101600</xdr:colOff>
      <xdr:row>37</xdr:row>
      <xdr:rowOff>92710</xdr:rowOff>
    </xdr:to>
    <xdr:sp macro="" textlink="">
      <xdr:nvSpPr>
        <xdr:cNvPr id="76" name="楕円 75">
          <a:extLst>
            <a:ext uri="{FF2B5EF4-FFF2-40B4-BE49-F238E27FC236}">
              <a16:creationId xmlns:a16="http://schemas.microsoft.com/office/drawing/2014/main" id="{A8A04350-3A3F-4F3E-B46D-B9A7A28872BF}"/>
            </a:ext>
          </a:extLst>
        </xdr:cNvPr>
        <xdr:cNvSpPr/>
      </xdr:nvSpPr>
      <xdr:spPr>
        <a:xfrm>
          <a:off x="2514600" y="61976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19050</xdr:rowOff>
    </xdr:from>
    <xdr:to>
      <xdr:col>19</xdr:col>
      <xdr:colOff>177800</xdr:colOff>
      <xdr:row>37</xdr:row>
      <xdr:rowOff>41910</xdr:rowOff>
    </xdr:to>
    <xdr:cxnSp macro="">
      <xdr:nvCxnSpPr>
        <xdr:cNvPr id="77" name="直線コネクタ 76">
          <a:extLst>
            <a:ext uri="{FF2B5EF4-FFF2-40B4-BE49-F238E27FC236}">
              <a16:creationId xmlns:a16="http://schemas.microsoft.com/office/drawing/2014/main" id="{F3C822D4-D9C4-4677-A9DE-97F43076B685}"/>
            </a:ext>
          </a:extLst>
        </xdr:cNvPr>
        <xdr:cNvCxnSpPr/>
      </xdr:nvCxnSpPr>
      <xdr:spPr>
        <a:xfrm flipV="1">
          <a:off x="2565400" y="6221730"/>
          <a:ext cx="78994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20501</xdr:rowOff>
    </xdr:from>
    <xdr:to>
      <xdr:col>10</xdr:col>
      <xdr:colOff>165100</xdr:colOff>
      <xdr:row>37</xdr:row>
      <xdr:rowOff>122101</xdr:rowOff>
    </xdr:to>
    <xdr:sp macro="" textlink="">
      <xdr:nvSpPr>
        <xdr:cNvPr id="78" name="楕円 77">
          <a:extLst>
            <a:ext uri="{FF2B5EF4-FFF2-40B4-BE49-F238E27FC236}">
              <a16:creationId xmlns:a16="http://schemas.microsoft.com/office/drawing/2014/main" id="{79FC26B6-A62A-4A3E-BB81-355824FA7A2C}"/>
            </a:ext>
          </a:extLst>
        </xdr:cNvPr>
        <xdr:cNvSpPr/>
      </xdr:nvSpPr>
      <xdr:spPr>
        <a:xfrm>
          <a:off x="1739900" y="6223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41910</xdr:rowOff>
    </xdr:from>
    <xdr:to>
      <xdr:col>15</xdr:col>
      <xdr:colOff>50800</xdr:colOff>
      <xdr:row>37</xdr:row>
      <xdr:rowOff>71301</xdr:rowOff>
    </xdr:to>
    <xdr:cxnSp macro="">
      <xdr:nvCxnSpPr>
        <xdr:cNvPr id="79" name="直線コネクタ 78">
          <a:extLst>
            <a:ext uri="{FF2B5EF4-FFF2-40B4-BE49-F238E27FC236}">
              <a16:creationId xmlns:a16="http://schemas.microsoft.com/office/drawing/2014/main" id="{5C7A5833-50B9-44CA-9F06-DC91BDA31015}"/>
            </a:ext>
          </a:extLst>
        </xdr:cNvPr>
        <xdr:cNvCxnSpPr/>
      </xdr:nvCxnSpPr>
      <xdr:spPr>
        <a:xfrm flipV="1">
          <a:off x="1790700" y="6244590"/>
          <a:ext cx="7747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164754</xdr:rowOff>
    </xdr:from>
    <xdr:ext cx="405111" cy="259045"/>
    <xdr:sp macro="" textlink="">
      <xdr:nvSpPr>
        <xdr:cNvPr id="80" name="n_1aveValue【道路】&#10;有形固定資産減価償却率">
          <a:extLst>
            <a:ext uri="{FF2B5EF4-FFF2-40B4-BE49-F238E27FC236}">
              <a16:creationId xmlns:a16="http://schemas.microsoft.com/office/drawing/2014/main" id="{3B3B7924-44E1-4A43-9DBF-4A4E7D3E99BC}"/>
            </a:ext>
          </a:extLst>
        </xdr:cNvPr>
        <xdr:cNvSpPr txBox="1"/>
      </xdr:nvSpPr>
      <xdr:spPr>
        <a:xfrm>
          <a:off x="3170564" y="5864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30860</xdr:rowOff>
    </xdr:from>
    <xdr:ext cx="405111" cy="259045"/>
    <xdr:sp macro="" textlink="">
      <xdr:nvSpPr>
        <xdr:cNvPr id="81" name="n_2aveValue【道路】&#10;有形固定資産減価償却率">
          <a:extLst>
            <a:ext uri="{FF2B5EF4-FFF2-40B4-BE49-F238E27FC236}">
              <a16:creationId xmlns:a16="http://schemas.microsoft.com/office/drawing/2014/main" id="{854E50CC-BF88-4384-B817-24D50AB7AEF4}"/>
            </a:ext>
          </a:extLst>
        </xdr:cNvPr>
        <xdr:cNvSpPr txBox="1"/>
      </xdr:nvSpPr>
      <xdr:spPr>
        <a:xfrm>
          <a:off x="2385704" y="5898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34126</xdr:rowOff>
    </xdr:from>
    <xdr:ext cx="405111" cy="259045"/>
    <xdr:sp macro="" textlink="">
      <xdr:nvSpPr>
        <xdr:cNvPr id="82" name="n_3aveValue【道路】&#10;有形固定資産減価償却率">
          <a:extLst>
            <a:ext uri="{FF2B5EF4-FFF2-40B4-BE49-F238E27FC236}">
              <a16:creationId xmlns:a16="http://schemas.microsoft.com/office/drawing/2014/main" id="{A5DC138C-7E1B-4532-AEB9-BDDA6EA58B70}"/>
            </a:ext>
          </a:extLst>
        </xdr:cNvPr>
        <xdr:cNvSpPr txBox="1"/>
      </xdr:nvSpPr>
      <xdr:spPr>
        <a:xfrm>
          <a:off x="1611004" y="5901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60977</xdr:rowOff>
    </xdr:from>
    <xdr:ext cx="405111" cy="259045"/>
    <xdr:sp macro="" textlink="">
      <xdr:nvSpPr>
        <xdr:cNvPr id="83" name="n_1mainValue【道路】&#10;有形固定資産減価償却率">
          <a:extLst>
            <a:ext uri="{FF2B5EF4-FFF2-40B4-BE49-F238E27FC236}">
              <a16:creationId xmlns:a16="http://schemas.microsoft.com/office/drawing/2014/main" id="{75A2BB5C-41DE-423C-94BF-69B511511E3B}"/>
            </a:ext>
          </a:extLst>
        </xdr:cNvPr>
        <xdr:cNvSpPr txBox="1"/>
      </xdr:nvSpPr>
      <xdr:spPr>
        <a:xfrm>
          <a:off x="3170564" y="6263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83837</xdr:rowOff>
    </xdr:from>
    <xdr:ext cx="405111" cy="259045"/>
    <xdr:sp macro="" textlink="">
      <xdr:nvSpPr>
        <xdr:cNvPr id="84" name="n_2mainValue【道路】&#10;有形固定資産減価償却率">
          <a:extLst>
            <a:ext uri="{FF2B5EF4-FFF2-40B4-BE49-F238E27FC236}">
              <a16:creationId xmlns:a16="http://schemas.microsoft.com/office/drawing/2014/main" id="{2203D3AD-DB25-4D1E-8154-0EC1AE159B98}"/>
            </a:ext>
          </a:extLst>
        </xdr:cNvPr>
        <xdr:cNvSpPr txBox="1"/>
      </xdr:nvSpPr>
      <xdr:spPr>
        <a:xfrm>
          <a:off x="2385704" y="6286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113228</xdr:rowOff>
    </xdr:from>
    <xdr:ext cx="405111" cy="259045"/>
    <xdr:sp macro="" textlink="">
      <xdr:nvSpPr>
        <xdr:cNvPr id="85" name="n_3mainValue【道路】&#10;有形固定資産減価償却率">
          <a:extLst>
            <a:ext uri="{FF2B5EF4-FFF2-40B4-BE49-F238E27FC236}">
              <a16:creationId xmlns:a16="http://schemas.microsoft.com/office/drawing/2014/main" id="{686C2461-98FD-4FA4-BF1B-EDDEA637138E}"/>
            </a:ext>
          </a:extLst>
        </xdr:cNvPr>
        <xdr:cNvSpPr txBox="1"/>
      </xdr:nvSpPr>
      <xdr:spPr>
        <a:xfrm>
          <a:off x="1611004" y="6315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E195FC91-B585-4EEB-856A-C3F968961199}"/>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id="{EF5D2286-D9E6-443A-95E9-22126C30C41B}"/>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id="{E4B26EE4-E022-4FA0-AE42-63E0D086FCD0}"/>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id="{5F3E561D-D327-47FA-922D-97B5A8FA5FD8}"/>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id="{348D8E0B-C6AB-42C6-BE08-3B644648ADB7}"/>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id="{2822003A-907C-44B3-A094-7FECACB26B40}"/>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id="{C90C715F-56B1-4F07-96C9-D6C1A6BACDA0}"/>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03D5D379-7F7E-41A5-A1F6-39FCC73DF34B}"/>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a:extLst>
            <a:ext uri="{FF2B5EF4-FFF2-40B4-BE49-F238E27FC236}">
              <a16:creationId xmlns:a16="http://schemas.microsoft.com/office/drawing/2014/main" id="{2EECF11F-0339-46DD-AD0C-C3CE42EEE004}"/>
            </a:ext>
          </a:extLst>
        </xdr:cNvPr>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21ABC1BA-C7BC-435C-BEEF-B312CC34C6D2}"/>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a:extLst>
            <a:ext uri="{FF2B5EF4-FFF2-40B4-BE49-F238E27FC236}">
              <a16:creationId xmlns:a16="http://schemas.microsoft.com/office/drawing/2014/main" id="{6ACECF9E-AB82-433E-83CE-AE0F32AB5B9E}"/>
            </a:ext>
          </a:extLst>
        </xdr:cNvPr>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a:extLst>
            <a:ext uri="{FF2B5EF4-FFF2-40B4-BE49-F238E27FC236}">
              <a16:creationId xmlns:a16="http://schemas.microsoft.com/office/drawing/2014/main" id="{67A0886C-1868-4349-8E2A-10F9737CCACB}"/>
            </a:ext>
          </a:extLst>
        </xdr:cNvPr>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a:extLst>
            <a:ext uri="{FF2B5EF4-FFF2-40B4-BE49-F238E27FC236}">
              <a16:creationId xmlns:a16="http://schemas.microsoft.com/office/drawing/2014/main" id="{40CAE9B9-5466-406D-B1FB-DD01AE80C10A}"/>
            </a:ext>
          </a:extLst>
        </xdr:cNvPr>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9" name="テキスト ボックス 98">
          <a:extLst>
            <a:ext uri="{FF2B5EF4-FFF2-40B4-BE49-F238E27FC236}">
              <a16:creationId xmlns:a16="http://schemas.microsoft.com/office/drawing/2014/main" id="{32535055-E2E1-4C4A-BB57-99D3BE0D648C}"/>
            </a:ext>
          </a:extLst>
        </xdr:cNvPr>
        <xdr:cNvSpPr txBox="1"/>
      </xdr:nvSpPr>
      <xdr:spPr>
        <a:xfrm>
          <a:off x="5299921" y="65671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a:extLst>
            <a:ext uri="{FF2B5EF4-FFF2-40B4-BE49-F238E27FC236}">
              <a16:creationId xmlns:a16="http://schemas.microsoft.com/office/drawing/2014/main" id="{2AF7996A-6BA8-45A0-A110-FAB40BB4DE4E}"/>
            </a:ext>
          </a:extLst>
        </xdr:cNvPr>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1" name="テキスト ボックス 100">
          <a:extLst>
            <a:ext uri="{FF2B5EF4-FFF2-40B4-BE49-F238E27FC236}">
              <a16:creationId xmlns:a16="http://schemas.microsoft.com/office/drawing/2014/main" id="{F1BB02D3-1897-48F5-985C-733162D372E5}"/>
            </a:ext>
          </a:extLst>
        </xdr:cNvPr>
        <xdr:cNvSpPr txBox="1"/>
      </xdr:nvSpPr>
      <xdr:spPr>
        <a:xfrm>
          <a:off x="5299921" y="6197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a:extLst>
            <a:ext uri="{FF2B5EF4-FFF2-40B4-BE49-F238E27FC236}">
              <a16:creationId xmlns:a16="http://schemas.microsoft.com/office/drawing/2014/main" id="{F7241B7B-09F5-4460-9F53-CE4586A161A9}"/>
            </a:ext>
          </a:extLst>
        </xdr:cNvPr>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3" name="テキスト ボックス 102">
          <a:extLst>
            <a:ext uri="{FF2B5EF4-FFF2-40B4-BE49-F238E27FC236}">
              <a16:creationId xmlns:a16="http://schemas.microsoft.com/office/drawing/2014/main" id="{5A4A94C6-BAE1-49F0-A70F-0C251F11F5E1}"/>
            </a:ext>
          </a:extLst>
        </xdr:cNvPr>
        <xdr:cNvSpPr txBox="1"/>
      </xdr:nvSpPr>
      <xdr:spPr>
        <a:xfrm>
          <a:off x="5299921" y="58242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a:extLst>
            <a:ext uri="{FF2B5EF4-FFF2-40B4-BE49-F238E27FC236}">
              <a16:creationId xmlns:a16="http://schemas.microsoft.com/office/drawing/2014/main" id="{6DDFC8FE-B487-4ABD-80DE-C2B02BC508AC}"/>
            </a:ext>
          </a:extLst>
        </xdr:cNvPr>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5" name="テキスト ボックス 104">
          <a:extLst>
            <a:ext uri="{FF2B5EF4-FFF2-40B4-BE49-F238E27FC236}">
              <a16:creationId xmlns:a16="http://schemas.microsoft.com/office/drawing/2014/main" id="{541C44A1-7454-4BD8-971D-7CF25861A886}"/>
            </a:ext>
          </a:extLst>
        </xdr:cNvPr>
        <xdr:cNvSpPr txBox="1"/>
      </xdr:nvSpPr>
      <xdr:spPr>
        <a:xfrm>
          <a:off x="5299921" y="54508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id="{4DFF5643-91B1-4E58-A1B3-D3CC0923215C}"/>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7" name="テキスト ボックス 106">
          <a:extLst>
            <a:ext uri="{FF2B5EF4-FFF2-40B4-BE49-F238E27FC236}">
              <a16:creationId xmlns:a16="http://schemas.microsoft.com/office/drawing/2014/main" id="{6D8361B1-4675-42C2-ADD5-E377C6CEEE7E}"/>
            </a:ext>
          </a:extLst>
        </xdr:cNvPr>
        <xdr:cNvSpPr txBox="1"/>
      </xdr:nvSpPr>
      <xdr:spPr>
        <a:xfrm>
          <a:off x="529992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a:extLst>
            <a:ext uri="{FF2B5EF4-FFF2-40B4-BE49-F238E27FC236}">
              <a16:creationId xmlns:a16="http://schemas.microsoft.com/office/drawing/2014/main" id="{B7EF264A-A80B-4E37-9516-F685EF2C8EA3}"/>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116822</xdr:rowOff>
    </xdr:from>
    <xdr:to>
      <xdr:col>54</xdr:col>
      <xdr:colOff>189865</xdr:colOff>
      <xdr:row>42</xdr:row>
      <xdr:rowOff>23900</xdr:rowOff>
    </xdr:to>
    <xdr:cxnSp macro="">
      <xdr:nvCxnSpPr>
        <xdr:cNvPr id="109" name="直線コネクタ 108">
          <a:extLst>
            <a:ext uri="{FF2B5EF4-FFF2-40B4-BE49-F238E27FC236}">
              <a16:creationId xmlns:a16="http://schemas.microsoft.com/office/drawing/2014/main" id="{FD19D133-BAD3-4437-8ECC-01A0B8746B63}"/>
            </a:ext>
          </a:extLst>
        </xdr:cNvPr>
        <xdr:cNvCxnSpPr/>
      </xdr:nvCxnSpPr>
      <xdr:spPr>
        <a:xfrm flipV="1">
          <a:off x="9219565" y="5481302"/>
          <a:ext cx="0" cy="1583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27727</xdr:rowOff>
    </xdr:from>
    <xdr:ext cx="469744" cy="259045"/>
    <xdr:sp macro="" textlink="">
      <xdr:nvSpPr>
        <xdr:cNvPr id="110" name="【道路】&#10;一人当たり延長最小値テキスト">
          <a:extLst>
            <a:ext uri="{FF2B5EF4-FFF2-40B4-BE49-F238E27FC236}">
              <a16:creationId xmlns:a16="http://schemas.microsoft.com/office/drawing/2014/main" id="{4732FFA4-F84A-4787-AACA-031E6D2BACCF}"/>
            </a:ext>
          </a:extLst>
        </xdr:cNvPr>
        <xdr:cNvSpPr txBox="1"/>
      </xdr:nvSpPr>
      <xdr:spPr>
        <a:xfrm>
          <a:off x="9258300" y="706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23900</xdr:rowOff>
    </xdr:from>
    <xdr:to>
      <xdr:col>55</xdr:col>
      <xdr:colOff>88900</xdr:colOff>
      <xdr:row>42</xdr:row>
      <xdr:rowOff>23900</xdr:rowOff>
    </xdr:to>
    <xdr:cxnSp macro="">
      <xdr:nvCxnSpPr>
        <xdr:cNvPr id="111" name="直線コネクタ 110">
          <a:extLst>
            <a:ext uri="{FF2B5EF4-FFF2-40B4-BE49-F238E27FC236}">
              <a16:creationId xmlns:a16="http://schemas.microsoft.com/office/drawing/2014/main" id="{DF6CA011-3017-4C68-892B-86C17E60FA00}"/>
            </a:ext>
          </a:extLst>
        </xdr:cNvPr>
        <xdr:cNvCxnSpPr/>
      </xdr:nvCxnSpPr>
      <xdr:spPr>
        <a:xfrm>
          <a:off x="9154160" y="70647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63499</xdr:rowOff>
    </xdr:from>
    <xdr:ext cx="599010" cy="259045"/>
    <xdr:sp macro="" textlink="">
      <xdr:nvSpPr>
        <xdr:cNvPr id="112" name="【道路】&#10;一人当たり延長最大値テキスト">
          <a:extLst>
            <a:ext uri="{FF2B5EF4-FFF2-40B4-BE49-F238E27FC236}">
              <a16:creationId xmlns:a16="http://schemas.microsoft.com/office/drawing/2014/main" id="{047FBE92-922F-4D50-B2FB-73919CA1F8CA}"/>
            </a:ext>
          </a:extLst>
        </xdr:cNvPr>
        <xdr:cNvSpPr txBox="1"/>
      </xdr:nvSpPr>
      <xdr:spPr>
        <a:xfrm>
          <a:off x="9258300" y="5260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116822</xdr:rowOff>
    </xdr:from>
    <xdr:to>
      <xdr:col>55</xdr:col>
      <xdr:colOff>88900</xdr:colOff>
      <xdr:row>32</xdr:row>
      <xdr:rowOff>116822</xdr:rowOff>
    </xdr:to>
    <xdr:cxnSp macro="">
      <xdr:nvCxnSpPr>
        <xdr:cNvPr id="113" name="直線コネクタ 112">
          <a:extLst>
            <a:ext uri="{FF2B5EF4-FFF2-40B4-BE49-F238E27FC236}">
              <a16:creationId xmlns:a16="http://schemas.microsoft.com/office/drawing/2014/main" id="{CD25D6E6-21A9-494B-AB49-11BC1921133A}"/>
            </a:ext>
          </a:extLst>
        </xdr:cNvPr>
        <xdr:cNvCxnSpPr/>
      </xdr:nvCxnSpPr>
      <xdr:spPr>
        <a:xfrm>
          <a:off x="9154160" y="548130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27920</xdr:rowOff>
    </xdr:from>
    <xdr:ext cx="534377" cy="259045"/>
    <xdr:sp macro="" textlink="">
      <xdr:nvSpPr>
        <xdr:cNvPr id="114" name="【道路】&#10;一人当たり延長平均値テキスト">
          <a:extLst>
            <a:ext uri="{FF2B5EF4-FFF2-40B4-BE49-F238E27FC236}">
              <a16:creationId xmlns:a16="http://schemas.microsoft.com/office/drawing/2014/main" id="{47238998-A457-40CD-A053-4A4DF4CFF754}"/>
            </a:ext>
          </a:extLst>
        </xdr:cNvPr>
        <xdr:cNvSpPr txBox="1"/>
      </xdr:nvSpPr>
      <xdr:spPr>
        <a:xfrm>
          <a:off x="9258300" y="67335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5043</xdr:rowOff>
    </xdr:from>
    <xdr:to>
      <xdr:col>55</xdr:col>
      <xdr:colOff>50800</xdr:colOff>
      <xdr:row>41</xdr:row>
      <xdr:rowOff>106643</xdr:rowOff>
    </xdr:to>
    <xdr:sp macro="" textlink="">
      <xdr:nvSpPr>
        <xdr:cNvPr id="115" name="フローチャート: 判断 114">
          <a:extLst>
            <a:ext uri="{FF2B5EF4-FFF2-40B4-BE49-F238E27FC236}">
              <a16:creationId xmlns:a16="http://schemas.microsoft.com/office/drawing/2014/main" id="{CA70A14E-A3BF-420D-8111-0CA02814BA16}"/>
            </a:ext>
          </a:extLst>
        </xdr:cNvPr>
        <xdr:cNvSpPr/>
      </xdr:nvSpPr>
      <xdr:spPr>
        <a:xfrm>
          <a:off x="9192260" y="687828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33820</xdr:rowOff>
    </xdr:from>
    <xdr:to>
      <xdr:col>50</xdr:col>
      <xdr:colOff>165100</xdr:colOff>
      <xdr:row>41</xdr:row>
      <xdr:rowOff>135420</xdr:rowOff>
    </xdr:to>
    <xdr:sp macro="" textlink="">
      <xdr:nvSpPr>
        <xdr:cNvPr id="116" name="フローチャート: 判断 115">
          <a:extLst>
            <a:ext uri="{FF2B5EF4-FFF2-40B4-BE49-F238E27FC236}">
              <a16:creationId xmlns:a16="http://schemas.microsoft.com/office/drawing/2014/main" id="{36776CF6-BEDE-45C1-B62B-A793A9E14D40}"/>
            </a:ext>
          </a:extLst>
        </xdr:cNvPr>
        <xdr:cNvSpPr/>
      </xdr:nvSpPr>
      <xdr:spPr>
        <a:xfrm>
          <a:off x="8445500" y="6907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20077</xdr:rowOff>
    </xdr:from>
    <xdr:to>
      <xdr:col>46</xdr:col>
      <xdr:colOff>38100</xdr:colOff>
      <xdr:row>41</xdr:row>
      <xdr:rowOff>121677</xdr:rowOff>
    </xdr:to>
    <xdr:sp macro="" textlink="">
      <xdr:nvSpPr>
        <xdr:cNvPr id="117" name="フローチャート: 判断 116">
          <a:extLst>
            <a:ext uri="{FF2B5EF4-FFF2-40B4-BE49-F238E27FC236}">
              <a16:creationId xmlns:a16="http://schemas.microsoft.com/office/drawing/2014/main" id="{77F7CC0B-42BC-45C9-8821-4DA910B3B594}"/>
            </a:ext>
          </a:extLst>
        </xdr:cNvPr>
        <xdr:cNvSpPr/>
      </xdr:nvSpPr>
      <xdr:spPr>
        <a:xfrm>
          <a:off x="7670800" y="689331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59606</xdr:rowOff>
    </xdr:from>
    <xdr:to>
      <xdr:col>41</xdr:col>
      <xdr:colOff>101600</xdr:colOff>
      <xdr:row>41</xdr:row>
      <xdr:rowOff>161206</xdr:rowOff>
    </xdr:to>
    <xdr:sp macro="" textlink="">
      <xdr:nvSpPr>
        <xdr:cNvPr id="118" name="フローチャート: 判断 117">
          <a:extLst>
            <a:ext uri="{FF2B5EF4-FFF2-40B4-BE49-F238E27FC236}">
              <a16:creationId xmlns:a16="http://schemas.microsoft.com/office/drawing/2014/main" id="{F7E845FF-7D0E-447D-8A30-D62E9600EB77}"/>
            </a:ext>
          </a:extLst>
        </xdr:cNvPr>
        <xdr:cNvSpPr/>
      </xdr:nvSpPr>
      <xdr:spPr>
        <a:xfrm>
          <a:off x="6873240" y="693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65F400A6-36BD-49E1-A41D-45D6B4B5C603}"/>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A9B8CC1D-795B-488B-AFDF-75B4040CD7DA}"/>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C5210F2F-4EC8-40C3-8282-64ED34DFC666}"/>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347AFE58-B874-49A4-AB98-3A934518F20F}"/>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15AD94CA-5BDA-4856-9D36-A189D85EFA1B}"/>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110938</xdr:rowOff>
    </xdr:from>
    <xdr:to>
      <xdr:col>55</xdr:col>
      <xdr:colOff>50800</xdr:colOff>
      <xdr:row>42</xdr:row>
      <xdr:rowOff>41088</xdr:rowOff>
    </xdr:to>
    <xdr:sp macro="" textlink="">
      <xdr:nvSpPr>
        <xdr:cNvPr id="124" name="楕円 123">
          <a:extLst>
            <a:ext uri="{FF2B5EF4-FFF2-40B4-BE49-F238E27FC236}">
              <a16:creationId xmlns:a16="http://schemas.microsoft.com/office/drawing/2014/main" id="{CF2317BF-9045-4685-B9AC-4837EBCABDD7}"/>
            </a:ext>
          </a:extLst>
        </xdr:cNvPr>
        <xdr:cNvSpPr/>
      </xdr:nvSpPr>
      <xdr:spPr>
        <a:xfrm>
          <a:off x="9192260" y="698417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25865</xdr:rowOff>
    </xdr:from>
    <xdr:ext cx="534377" cy="259045"/>
    <xdr:sp macro="" textlink="">
      <xdr:nvSpPr>
        <xdr:cNvPr id="125" name="【道路】&#10;一人当たり延長該当値テキスト">
          <a:extLst>
            <a:ext uri="{FF2B5EF4-FFF2-40B4-BE49-F238E27FC236}">
              <a16:creationId xmlns:a16="http://schemas.microsoft.com/office/drawing/2014/main" id="{4481AA40-5C05-46A5-8712-9EC8109926C3}"/>
            </a:ext>
          </a:extLst>
        </xdr:cNvPr>
        <xdr:cNvSpPr txBox="1"/>
      </xdr:nvSpPr>
      <xdr:spPr>
        <a:xfrm>
          <a:off x="9258300" y="689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112078</xdr:rowOff>
    </xdr:from>
    <xdr:to>
      <xdr:col>50</xdr:col>
      <xdr:colOff>165100</xdr:colOff>
      <xdr:row>42</xdr:row>
      <xdr:rowOff>42228</xdr:rowOff>
    </xdr:to>
    <xdr:sp macro="" textlink="">
      <xdr:nvSpPr>
        <xdr:cNvPr id="126" name="楕円 125">
          <a:extLst>
            <a:ext uri="{FF2B5EF4-FFF2-40B4-BE49-F238E27FC236}">
              <a16:creationId xmlns:a16="http://schemas.microsoft.com/office/drawing/2014/main" id="{C0664CEA-80EA-4A0F-BB2D-4477751BD615}"/>
            </a:ext>
          </a:extLst>
        </xdr:cNvPr>
        <xdr:cNvSpPr/>
      </xdr:nvSpPr>
      <xdr:spPr>
        <a:xfrm>
          <a:off x="8445500" y="698531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161738</xdr:rowOff>
    </xdr:from>
    <xdr:to>
      <xdr:col>55</xdr:col>
      <xdr:colOff>0</xdr:colOff>
      <xdr:row>41</xdr:row>
      <xdr:rowOff>162878</xdr:rowOff>
    </xdr:to>
    <xdr:cxnSp macro="">
      <xdr:nvCxnSpPr>
        <xdr:cNvPr id="127" name="直線コネクタ 126">
          <a:extLst>
            <a:ext uri="{FF2B5EF4-FFF2-40B4-BE49-F238E27FC236}">
              <a16:creationId xmlns:a16="http://schemas.microsoft.com/office/drawing/2014/main" id="{87C2C778-D056-49DA-901B-DE71969B1C06}"/>
            </a:ext>
          </a:extLst>
        </xdr:cNvPr>
        <xdr:cNvCxnSpPr/>
      </xdr:nvCxnSpPr>
      <xdr:spPr>
        <a:xfrm flipV="1">
          <a:off x="8496300" y="7034978"/>
          <a:ext cx="723900" cy="1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112444</xdr:rowOff>
    </xdr:from>
    <xdr:to>
      <xdr:col>46</xdr:col>
      <xdr:colOff>38100</xdr:colOff>
      <xdr:row>42</xdr:row>
      <xdr:rowOff>42594</xdr:rowOff>
    </xdr:to>
    <xdr:sp macro="" textlink="">
      <xdr:nvSpPr>
        <xdr:cNvPr id="128" name="楕円 127">
          <a:extLst>
            <a:ext uri="{FF2B5EF4-FFF2-40B4-BE49-F238E27FC236}">
              <a16:creationId xmlns:a16="http://schemas.microsoft.com/office/drawing/2014/main" id="{DC072056-C343-4582-A097-70331FACF845}"/>
            </a:ext>
          </a:extLst>
        </xdr:cNvPr>
        <xdr:cNvSpPr/>
      </xdr:nvSpPr>
      <xdr:spPr>
        <a:xfrm>
          <a:off x="7670800" y="698568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162878</xdr:rowOff>
    </xdr:from>
    <xdr:to>
      <xdr:col>50</xdr:col>
      <xdr:colOff>114300</xdr:colOff>
      <xdr:row>41</xdr:row>
      <xdr:rowOff>163244</xdr:rowOff>
    </xdr:to>
    <xdr:cxnSp macro="">
      <xdr:nvCxnSpPr>
        <xdr:cNvPr id="129" name="直線コネクタ 128">
          <a:extLst>
            <a:ext uri="{FF2B5EF4-FFF2-40B4-BE49-F238E27FC236}">
              <a16:creationId xmlns:a16="http://schemas.microsoft.com/office/drawing/2014/main" id="{8F23A1B7-9BE7-4CC3-9FC0-84CECDCA0BD4}"/>
            </a:ext>
          </a:extLst>
        </xdr:cNvPr>
        <xdr:cNvCxnSpPr/>
      </xdr:nvCxnSpPr>
      <xdr:spPr>
        <a:xfrm flipV="1">
          <a:off x="7713980" y="7036118"/>
          <a:ext cx="78232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113164</xdr:rowOff>
    </xdr:from>
    <xdr:to>
      <xdr:col>41</xdr:col>
      <xdr:colOff>101600</xdr:colOff>
      <xdr:row>42</xdr:row>
      <xdr:rowOff>43314</xdr:rowOff>
    </xdr:to>
    <xdr:sp macro="" textlink="">
      <xdr:nvSpPr>
        <xdr:cNvPr id="130" name="楕円 129">
          <a:extLst>
            <a:ext uri="{FF2B5EF4-FFF2-40B4-BE49-F238E27FC236}">
              <a16:creationId xmlns:a16="http://schemas.microsoft.com/office/drawing/2014/main" id="{7D6A60F5-F3E6-46A3-8306-33212A05CDE5}"/>
            </a:ext>
          </a:extLst>
        </xdr:cNvPr>
        <xdr:cNvSpPr/>
      </xdr:nvSpPr>
      <xdr:spPr>
        <a:xfrm>
          <a:off x="6873240" y="698640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163244</xdr:rowOff>
    </xdr:from>
    <xdr:to>
      <xdr:col>45</xdr:col>
      <xdr:colOff>177800</xdr:colOff>
      <xdr:row>41</xdr:row>
      <xdr:rowOff>163964</xdr:rowOff>
    </xdr:to>
    <xdr:cxnSp macro="">
      <xdr:nvCxnSpPr>
        <xdr:cNvPr id="131" name="直線コネクタ 130">
          <a:extLst>
            <a:ext uri="{FF2B5EF4-FFF2-40B4-BE49-F238E27FC236}">
              <a16:creationId xmlns:a16="http://schemas.microsoft.com/office/drawing/2014/main" id="{686509E1-D3FE-4E63-A720-8AA3D59B0CE1}"/>
            </a:ext>
          </a:extLst>
        </xdr:cNvPr>
        <xdr:cNvCxnSpPr/>
      </xdr:nvCxnSpPr>
      <xdr:spPr>
        <a:xfrm flipV="1">
          <a:off x="6924040" y="7036484"/>
          <a:ext cx="789940" cy="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151947</xdr:rowOff>
    </xdr:from>
    <xdr:ext cx="534377" cy="259045"/>
    <xdr:sp macro="" textlink="">
      <xdr:nvSpPr>
        <xdr:cNvPr id="132" name="n_1aveValue【道路】&#10;一人当たり延長">
          <a:extLst>
            <a:ext uri="{FF2B5EF4-FFF2-40B4-BE49-F238E27FC236}">
              <a16:creationId xmlns:a16="http://schemas.microsoft.com/office/drawing/2014/main" id="{8F3F92EA-8FFB-42F4-84A9-1CB678E2A824}"/>
            </a:ext>
          </a:extLst>
        </xdr:cNvPr>
        <xdr:cNvSpPr txBox="1"/>
      </xdr:nvSpPr>
      <xdr:spPr>
        <a:xfrm>
          <a:off x="8239271" y="6689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138204</xdr:rowOff>
    </xdr:from>
    <xdr:ext cx="534377" cy="259045"/>
    <xdr:sp macro="" textlink="">
      <xdr:nvSpPr>
        <xdr:cNvPr id="133" name="n_2aveValue【道路】&#10;一人当たり延長">
          <a:extLst>
            <a:ext uri="{FF2B5EF4-FFF2-40B4-BE49-F238E27FC236}">
              <a16:creationId xmlns:a16="http://schemas.microsoft.com/office/drawing/2014/main" id="{29319866-0530-4BE3-AE88-1202B3D9DC03}"/>
            </a:ext>
          </a:extLst>
        </xdr:cNvPr>
        <xdr:cNvSpPr txBox="1"/>
      </xdr:nvSpPr>
      <xdr:spPr>
        <a:xfrm>
          <a:off x="7477271" y="667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6283</xdr:rowOff>
    </xdr:from>
    <xdr:ext cx="534377" cy="259045"/>
    <xdr:sp macro="" textlink="">
      <xdr:nvSpPr>
        <xdr:cNvPr id="134" name="n_3aveValue【道路】&#10;一人当たり延長">
          <a:extLst>
            <a:ext uri="{FF2B5EF4-FFF2-40B4-BE49-F238E27FC236}">
              <a16:creationId xmlns:a16="http://schemas.microsoft.com/office/drawing/2014/main" id="{7B53EC7F-34C6-45B8-A168-AFF43BD8C61A}"/>
            </a:ext>
          </a:extLst>
        </xdr:cNvPr>
        <xdr:cNvSpPr txBox="1"/>
      </xdr:nvSpPr>
      <xdr:spPr>
        <a:xfrm>
          <a:off x="6702571" y="6711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33355</xdr:rowOff>
    </xdr:from>
    <xdr:ext cx="534377" cy="259045"/>
    <xdr:sp macro="" textlink="">
      <xdr:nvSpPr>
        <xdr:cNvPr id="135" name="n_1mainValue【道路】&#10;一人当たり延長">
          <a:extLst>
            <a:ext uri="{FF2B5EF4-FFF2-40B4-BE49-F238E27FC236}">
              <a16:creationId xmlns:a16="http://schemas.microsoft.com/office/drawing/2014/main" id="{D0890811-9EE1-4D7F-9CD6-E62D962A09EF}"/>
            </a:ext>
          </a:extLst>
        </xdr:cNvPr>
        <xdr:cNvSpPr txBox="1"/>
      </xdr:nvSpPr>
      <xdr:spPr>
        <a:xfrm>
          <a:off x="8239271" y="7074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33721</xdr:rowOff>
    </xdr:from>
    <xdr:ext cx="534377" cy="259045"/>
    <xdr:sp macro="" textlink="">
      <xdr:nvSpPr>
        <xdr:cNvPr id="136" name="n_2mainValue【道路】&#10;一人当たり延長">
          <a:extLst>
            <a:ext uri="{FF2B5EF4-FFF2-40B4-BE49-F238E27FC236}">
              <a16:creationId xmlns:a16="http://schemas.microsoft.com/office/drawing/2014/main" id="{48860A02-D0F4-4E57-BA22-A82509452705}"/>
            </a:ext>
          </a:extLst>
        </xdr:cNvPr>
        <xdr:cNvSpPr txBox="1"/>
      </xdr:nvSpPr>
      <xdr:spPr>
        <a:xfrm>
          <a:off x="7477271" y="7074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34441</xdr:rowOff>
    </xdr:from>
    <xdr:ext cx="534377" cy="259045"/>
    <xdr:sp macro="" textlink="">
      <xdr:nvSpPr>
        <xdr:cNvPr id="137" name="n_3mainValue【道路】&#10;一人当たり延長">
          <a:extLst>
            <a:ext uri="{FF2B5EF4-FFF2-40B4-BE49-F238E27FC236}">
              <a16:creationId xmlns:a16="http://schemas.microsoft.com/office/drawing/2014/main" id="{56D3F956-C6B3-480F-8E39-1B1364004BF9}"/>
            </a:ext>
          </a:extLst>
        </xdr:cNvPr>
        <xdr:cNvSpPr txBox="1"/>
      </xdr:nvSpPr>
      <xdr:spPr>
        <a:xfrm>
          <a:off x="6702571" y="7075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a:extLst>
            <a:ext uri="{FF2B5EF4-FFF2-40B4-BE49-F238E27FC236}">
              <a16:creationId xmlns:a16="http://schemas.microsoft.com/office/drawing/2014/main" id="{34A5FBEE-3B85-4A3F-AF25-2A6CD3BF79C1}"/>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a:extLst>
            <a:ext uri="{FF2B5EF4-FFF2-40B4-BE49-F238E27FC236}">
              <a16:creationId xmlns:a16="http://schemas.microsoft.com/office/drawing/2014/main" id="{22CBA069-3DB0-4623-AA06-F95DF257174C}"/>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a:extLst>
            <a:ext uri="{FF2B5EF4-FFF2-40B4-BE49-F238E27FC236}">
              <a16:creationId xmlns:a16="http://schemas.microsoft.com/office/drawing/2014/main" id="{2CED2BFD-1325-43C8-B9D8-9EFEB3EFB3F4}"/>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a:extLst>
            <a:ext uri="{FF2B5EF4-FFF2-40B4-BE49-F238E27FC236}">
              <a16:creationId xmlns:a16="http://schemas.microsoft.com/office/drawing/2014/main" id="{A701554F-3CB9-4E6C-A69F-7FEB5A07F206}"/>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a:extLst>
            <a:ext uri="{FF2B5EF4-FFF2-40B4-BE49-F238E27FC236}">
              <a16:creationId xmlns:a16="http://schemas.microsoft.com/office/drawing/2014/main" id="{3A8ED713-CE2E-4FF8-85E0-C579FEDC11F2}"/>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a:extLst>
            <a:ext uri="{FF2B5EF4-FFF2-40B4-BE49-F238E27FC236}">
              <a16:creationId xmlns:a16="http://schemas.microsoft.com/office/drawing/2014/main" id="{164F78E6-2BAD-47D4-BF16-78CFB8D5FE88}"/>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a:extLst>
            <a:ext uri="{FF2B5EF4-FFF2-40B4-BE49-F238E27FC236}">
              <a16:creationId xmlns:a16="http://schemas.microsoft.com/office/drawing/2014/main" id="{39E2DE69-29BF-4D60-8919-0360B6A3D306}"/>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a:extLst>
            <a:ext uri="{FF2B5EF4-FFF2-40B4-BE49-F238E27FC236}">
              <a16:creationId xmlns:a16="http://schemas.microsoft.com/office/drawing/2014/main" id="{3335522B-2B8B-4C0A-BEA8-AAE1D30CD7AC}"/>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a:extLst>
            <a:ext uri="{FF2B5EF4-FFF2-40B4-BE49-F238E27FC236}">
              <a16:creationId xmlns:a16="http://schemas.microsoft.com/office/drawing/2014/main" id="{01AC2EE6-6B0A-47D3-BB01-4DC4C3D394BF}"/>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a:extLst>
            <a:ext uri="{FF2B5EF4-FFF2-40B4-BE49-F238E27FC236}">
              <a16:creationId xmlns:a16="http://schemas.microsoft.com/office/drawing/2014/main" id="{9F5EA79F-2AF8-4535-9C33-F1EBB83E5118}"/>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a:extLst>
            <a:ext uri="{FF2B5EF4-FFF2-40B4-BE49-F238E27FC236}">
              <a16:creationId xmlns:a16="http://schemas.microsoft.com/office/drawing/2014/main" id="{B4C4ED46-8908-45B6-9686-6213E04B94DF}"/>
            </a:ext>
          </a:extLst>
        </xdr:cNvPr>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a:extLst>
            <a:ext uri="{FF2B5EF4-FFF2-40B4-BE49-F238E27FC236}">
              <a16:creationId xmlns:a16="http://schemas.microsoft.com/office/drawing/2014/main" id="{505D1BC1-74E9-4379-9972-73DC2450063C}"/>
            </a:ext>
          </a:extLst>
        </xdr:cNvPr>
        <xdr:cNvSpPr txBox="1"/>
      </xdr:nvSpPr>
      <xdr:spPr>
        <a:xfrm>
          <a:off x="377341" y="1072117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a:extLst>
            <a:ext uri="{FF2B5EF4-FFF2-40B4-BE49-F238E27FC236}">
              <a16:creationId xmlns:a16="http://schemas.microsoft.com/office/drawing/2014/main" id="{7BDCF61E-0D5A-4AA9-891A-F81E5BBBA082}"/>
            </a:ext>
          </a:extLst>
        </xdr:cNvPr>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a:extLst>
            <a:ext uri="{FF2B5EF4-FFF2-40B4-BE49-F238E27FC236}">
              <a16:creationId xmlns:a16="http://schemas.microsoft.com/office/drawing/2014/main" id="{E38AA96C-E36E-4C50-9596-15F69928A39F}"/>
            </a:ext>
          </a:extLst>
        </xdr:cNvPr>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a:extLst>
            <a:ext uri="{FF2B5EF4-FFF2-40B4-BE49-F238E27FC236}">
              <a16:creationId xmlns:a16="http://schemas.microsoft.com/office/drawing/2014/main" id="{60429B61-F398-4F01-A490-281F67990AB7}"/>
            </a:ext>
          </a:extLst>
        </xdr:cNvPr>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a:extLst>
            <a:ext uri="{FF2B5EF4-FFF2-40B4-BE49-F238E27FC236}">
              <a16:creationId xmlns:a16="http://schemas.microsoft.com/office/drawing/2014/main" id="{D5C58596-A017-47A4-8837-23DE23127C3D}"/>
            </a:ext>
          </a:extLst>
        </xdr:cNvPr>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a:extLst>
            <a:ext uri="{FF2B5EF4-FFF2-40B4-BE49-F238E27FC236}">
              <a16:creationId xmlns:a16="http://schemas.microsoft.com/office/drawing/2014/main" id="{82F637E0-94CE-4AE3-82F0-BBEDDF8C36B9}"/>
            </a:ext>
          </a:extLst>
        </xdr:cNvPr>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a:extLst>
            <a:ext uri="{FF2B5EF4-FFF2-40B4-BE49-F238E27FC236}">
              <a16:creationId xmlns:a16="http://schemas.microsoft.com/office/drawing/2014/main" id="{D668D870-7D97-4812-8E2A-8851216B7204}"/>
            </a:ext>
          </a:extLst>
        </xdr:cNvPr>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a:extLst>
            <a:ext uri="{FF2B5EF4-FFF2-40B4-BE49-F238E27FC236}">
              <a16:creationId xmlns:a16="http://schemas.microsoft.com/office/drawing/2014/main" id="{B9A72218-5E7E-4E1D-A5B9-408414BA6C85}"/>
            </a:ext>
          </a:extLst>
        </xdr:cNvPr>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a:extLst>
            <a:ext uri="{FF2B5EF4-FFF2-40B4-BE49-F238E27FC236}">
              <a16:creationId xmlns:a16="http://schemas.microsoft.com/office/drawing/2014/main" id="{39E8BAD4-BCB4-428F-AD73-FECA0E5CC618}"/>
            </a:ext>
          </a:extLst>
        </xdr:cNvPr>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a:extLst>
            <a:ext uri="{FF2B5EF4-FFF2-40B4-BE49-F238E27FC236}">
              <a16:creationId xmlns:a16="http://schemas.microsoft.com/office/drawing/2014/main" id="{4DCF7D29-FA91-4C8C-A553-F4686C003742}"/>
            </a:ext>
          </a:extLst>
        </xdr:cNvPr>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a:extLst>
            <a:ext uri="{FF2B5EF4-FFF2-40B4-BE49-F238E27FC236}">
              <a16:creationId xmlns:a16="http://schemas.microsoft.com/office/drawing/2014/main" id="{97247ABD-EA9F-48C5-A1EE-A4175EFABBD1}"/>
            </a:ext>
          </a:extLst>
        </xdr:cNvPr>
        <xdr:cNvSpPr txBox="1"/>
      </xdr:nvSpPr>
      <xdr:spPr>
        <a:xfrm>
          <a:off x="27196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a:extLst>
            <a:ext uri="{FF2B5EF4-FFF2-40B4-BE49-F238E27FC236}">
              <a16:creationId xmlns:a16="http://schemas.microsoft.com/office/drawing/2014/main" id="{9440D139-6A17-4741-9811-E8EC1245D93A}"/>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a:extLst>
            <a:ext uri="{FF2B5EF4-FFF2-40B4-BE49-F238E27FC236}">
              <a16:creationId xmlns:a16="http://schemas.microsoft.com/office/drawing/2014/main" id="{12371707-F6A3-4236-BCA4-82A55DAF668B}"/>
            </a:ext>
          </a:extLst>
        </xdr:cNvPr>
        <xdr:cNvSpPr txBox="1"/>
      </xdr:nvSpPr>
      <xdr:spPr>
        <a:xfrm>
          <a:off x="27196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橋りょう・トンネル】&#10;有形固定資産減価償却率グラフ枠">
          <a:extLst>
            <a:ext uri="{FF2B5EF4-FFF2-40B4-BE49-F238E27FC236}">
              <a16:creationId xmlns:a16="http://schemas.microsoft.com/office/drawing/2014/main" id="{E02FD470-86C4-4A10-AB6E-B612C83DCF5B}"/>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58783</xdr:rowOff>
    </xdr:from>
    <xdr:to>
      <xdr:col>24</xdr:col>
      <xdr:colOff>62865</xdr:colOff>
      <xdr:row>64</xdr:row>
      <xdr:rowOff>128996</xdr:rowOff>
    </xdr:to>
    <xdr:cxnSp macro="">
      <xdr:nvCxnSpPr>
        <xdr:cNvPr id="163" name="直線コネクタ 162">
          <a:extLst>
            <a:ext uri="{FF2B5EF4-FFF2-40B4-BE49-F238E27FC236}">
              <a16:creationId xmlns:a16="http://schemas.microsoft.com/office/drawing/2014/main" id="{B3AD5B39-2ACC-4A55-A788-E056C9B428BE}"/>
            </a:ext>
          </a:extLst>
        </xdr:cNvPr>
        <xdr:cNvCxnSpPr/>
      </xdr:nvCxnSpPr>
      <xdr:spPr>
        <a:xfrm flipV="1">
          <a:off x="4086225" y="9446623"/>
          <a:ext cx="0" cy="1411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340478" cy="259045"/>
    <xdr:sp macro="" textlink="">
      <xdr:nvSpPr>
        <xdr:cNvPr id="164" name="【橋りょう・トンネル】&#10;有形固定資産減価償却率最小値テキスト">
          <a:extLst>
            <a:ext uri="{FF2B5EF4-FFF2-40B4-BE49-F238E27FC236}">
              <a16:creationId xmlns:a16="http://schemas.microsoft.com/office/drawing/2014/main" id="{E6393082-5F52-4A87-8A8F-F2C8DBC902D7}"/>
            </a:ext>
          </a:extLst>
        </xdr:cNvPr>
        <xdr:cNvSpPr txBox="1"/>
      </xdr:nvSpPr>
      <xdr:spPr>
        <a:xfrm>
          <a:off x="4124960" y="108617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65" name="直線コネクタ 164">
          <a:extLst>
            <a:ext uri="{FF2B5EF4-FFF2-40B4-BE49-F238E27FC236}">
              <a16:creationId xmlns:a16="http://schemas.microsoft.com/office/drawing/2014/main" id="{3EB44C19-B12C-4867-9925-D91B2E3F73E4}"/>
            </a:ext>
          </a:extLst>
        </xdr:cNvPr>
        <xdr:cNvCxnSpPr/>
      </xdr:nvCxnSpPr>
      <xdr:spPr>
        <a:xfrm>
          <a:off x="4020820" y="1085795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5460</xdr:rowOff>
    </xdr:from>
    <xdr:ext cx="405111" cy="259045"/>
    <xdr:sp macro="" textlink="">
      <xdr:nvSpPr>
        <xdr:cNvPr id="166" name="【橋りょう・トンネル】&#10;有形固定資産減価償却率最大値テキスト">
          <a:extLst>
            <a:ext uri="{FF2B5EF4-FFF2-40B4-BE49-F238E27FC236}">
              <a16:creationId xmlns:a16="http://schemas.microsoft.com/office/drawing/2014/main" id="{D53E8BC5-9450-4613-A5F7-238B874BBCD1}"/>
            </a:ext>
          </a:extLst>
        </xdr:cNvPr>
        <xdr:cNvSpPr txBox="1"/>
      </xdr:nvSpPr>
      <xdr:spPr>
        <a:xfrm>
          <a:off x="4124960" y="92256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58783</xdr:rowOff>
    </xdr:from>
    <xdr:to>
      <xdr:col>24</xdr:col>
      <xdr:colOff>152400</xdr:colOff>
      <xdr:row>56</xdr:row>
      <xdr:rowOff>58783</xdr:rowOff>
    </xdr:to>
    <xdr:cxnSp macro="">
      <xdr:nvCxnSpPr>
        <xdr:cNvPr id="167" name="直線コネクタ 166">
          <a:extLst>
            <a:ext uri="{FF2B5EF4-FFF2-40B4-BE49-F238E27FC236}">
              <a16:creationId xmlns:a16="http://schemas.microsoft.com/office/drawing/2014/main" id="{A90401CA-61DA-44AC-917E-63D4D33978F5}"/>
            </a:ext>
          </a:extLst>
        </xdr:cNvPr>
        <xdr:cNvCxnSpPr/>
      </xdr:nvCxnSpPr>
      <xdr:spPr>
        <a:xfrm>
          <a:off x="4020820" y="944662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94542</xdr:rowOff>
    </xdr:from>
    <xdr:ext cx="405111" cy="259045"/>
    <xdr:sp macro="" textlink="">
      <xdr:nvSpPr>
        <xdr:cNvPr id="168" name="【橋りょう・トンネル】&#10;有形固定資産減価償却率平均値テキスト">
          <a:extLst>
            <a:ext uri="{FF2B5EF4-FFF2-40B4-BE49-F238E27FC236}">
              <a16:creationId xmlns:a16="http://schemas.microsoft.com/office/drawing/2014/main" id="{DCBCE8AA-ED95-468B-9EBF-D29FF9C7C405}"/>
            </a:ext>
          </a:extLst>
        </xdr:cNvPr>
        <xdr:cNvSpPr txBox="1"/>
      </xdr:nvSpPr>
      <xdr:spPr>
        <a:xfrm>
          <a:off x="4124960" y="9650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71665</xdr:rowOff>
    </xdr:from>
    <xdr:to>
      <xdr:col>24</xdr:col>
      <xdr:colOff>114300</xdr:colOff>
      <xdr:row>59</xdr:row>
      <xdr:rowOff>1815</xdr:rowOff>
    </xdr:to>
    <xdr:sp macro="" textlink="">
      <xdr:nvSpPr>
        <xdr:cNvPr id="169" name="フローチャート: 判断 168">
          <a:extLst>
            <a:ext uri="{FF2B5EF4-FFF2-40B4-BE49-F238E27FC236}">
              <a16:creationId xmlns:a16="http://schemas.microsoft.com/office/drawing/2014/main" id="{034AA103-61CB-44F4-9BC0-C0A65E7ABB13}"/>
            </a:ext>
          </a:extLst>
        </xdr:cNvPr>
        <xdr:cNvSpPr/>
      </xdr:nvSpPr>
      <xdr:spPr>
        <a:xfrm>
          <a:off x="4036060" y="97947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70031</xdr:rowOff>
    </xdr:from>
    <xdr:to>
      <xdr:col>20</xdr:col>
      <xdr:colOff>38100</xdr:colOff>
      <xdr:row>59</xdr:row>
      <xdr:rowOff>181</xdr:rowOff>
    </xdr:to>
    <xdr:sp macro="" textlink="">
      <xdr:nvSpPr>
        <xdr:cNvPr id="170" name="フローチャート: 判断 169">
          <a:extLst>
            <a:ext uri="{FF2B5EF4-FFF2-40B4-BE49-F238E27FC236}">
              <a16:creationId xmlns:a16="http://schemas.microsoft.com/office/drawing/2014/main" id="{B72FCF7B-66D8-449D-80E4-3BA2DA57E646}"/>
            </a:ext>
          </a:extLst>
        </xdr:cNvPr>
        <xdr:cNvSpPr/>
      </xdr:nvSpPr>
      <xdr:spPr>
        <a:xfrm>
          <a:off x="3312160" y="979315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110853</xdr:rowOff>
    </xdr:from>
    <xdr:to>
      <xdr:col>15</xdr:col>
      <xdr:colOff>101600</xdr:colOff>
      <xdr:row>59</xdr:row>
      <xdr:rowOff>41003</xdr:rowOff>
    </xdr:to>
    <xdr:sp macro="" textlink="">
      <xdr:nvSpPr>
        <xdr:cNvPr id="171" name="フローチャート: 判断 170">
          <a:extLst>
            <a:ext uri="{FF2B5EF4-FFF2-40B4-BE49-F238E27FC236}">
              <a16:creationId xmlns:a16="http://schemas.microsoft.com/office/drawing/2014/main" id="{F02A5195-6186-4D6A-8468-A5979C90C0C6}"/>
            </a:ext>
          </a:extLst>
        </xdr:cNvPr>
        <xdr:cNvSpPr/>
      </xdr:nvSpPr>
      <xdr:spPr>
        <a:xfrm>
          <a:off x="2514600" y="983397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76563</xdr:rowOff>
    </xdr:from>
    <xdr:to>
      <xdr:col>10</xdr:col>
      <xdr:colOff>165100</xdr:colOff>
      <xdr:row>59</xdr:row>
      <xdr:rowOff>6713</xdr:rowOff>
    </xdr:to>
    <xdr:sp macro="" textlink="">
      <xdr:nvSpPr>
        <xdr:cNvPr id="172" name="フローチャート: 判断 171">
          <a:extLst>
            <a:ext uri="{FF2B5EF4-FFF2-40B4-BE49-F238E27FC236}">
              <a16:creationId xmlns:a16="http://schemas.microsoft.com/office/drawing/2014/main" id="{3C735C7E-75BF-4063-BA79-85F252A6A645}"/>
            </a:ext>
          </a:extLst>
        </xdr:cNvPr>
        <xdr:cNvSpPr/>
      </xdr:nvSpPr>
      <xdr:spPr>
        <a:xfrm>
          <a:off x="1739900" y="979968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598A9516-B51B-45D6-A873-27A8DF87A72E}"/>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FB6A6070-03C5-4ABB-B791-BAE87454DF19}"/>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AFCB009C-8742-4AD9-9DFD-C0F2CCDCEF2E}"/>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8B18A1DC-DBFC-4F0E-AF4C-5B4D345DFAF0}"/>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4F8AAD14-899B-46D7-9997-469CFD15E7D3}"/>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83094</xdr:rowOff>
    </xdr:from>
    <xdr:to>
      <xdr:col>24</xdr:col>
      <xdr:colOff>114300</xdr:colOff>
      <xdr:row>59</xdr:row>
      <xdr:rowOff>13244</xdr:rowOff>
    </xdr:to>
    <xdr:sp macro="" textlink="">
      <xdr:nvSpPr>
        <xdr:cNvPr id="178" name="楕円 177">
          <a:extLst>
            <a:ext uri="{FF2B5EF4-FFF2-40B4-BE49-F238E27FC236}">
              <a16:creationId xmlns:a16="http://schemas.microsoft.com/office/drawing/2014/main" id="{619F01E1-A541-4B10-B9FA-8F3B3B06435A}"/>
            </a:ext>
          </a:extLst>
        </xdr:cNvPr>
        <xdr:cNvSpPr/>
      </xdr:nvSpPr>
      <xdr:spPr>
        <a:xfrm>
          <a:off x="4036060" y="980621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61521</xdr:rowOff>
    </xdr:from>
    <xdr:ext cx="405111" cy="259045"/>
    <xdr:sp macro="" textlink="">
      <xdr:nvSpPr>
        <xdr:cNvPr id="179" name="【橋りょう・トンネル】&#10;有形固定資産減価償却率該当値テキスト">
          <a:extLst>
            <a:ext uri="{FF2B5EF4-FFF2-40B4-BE49-F238E27FC236}">
              <a16:creationId xmlns:a16="http://schemas.microsoft.com/office/drawing/2014/main" id="{E879371B-EE17-4EB6-911C-91F48814A259}"/>
            </a:ext>
          </a:extLst>
        </xdr:cNvPr>
        <xdr:cNvSpPr txBox="1"/>
      </xdr:nvSpPr>
      <xdr:spPr>
        <a:xfrm>
          <a:off x="4124960" y="9784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96157</xdr:rowOff>
    </xdr:from>
    <xdr:to>
      <xdr:col>20</xdr:col>
      <xdr:colOff>38100</xdr:colOff>
      <xdr:row>59</xdr:row>
      <xdr:rowOff>26307</xdr:rowOff>
    </xdr:to>
    <xdr:sp macro="" textlink="">
      <xdr:nvSpPr>
        <xdr:cNvPr id="180" name="楕円 179">
          <a:extLst>
            <a:ext uri="{FF2B5EF4-FFF2-40B4-BE49-F238E27FC236}">
              <a16:creationId xmlns:a16="http://schemas.microsoft.com/office/drawing/2014/main" id="{DE0D817C-4DEA-4076-82FB-55A17DA294E5}"/>
            </a:ext>
          </a:extLst>
        </xdr:cNvPr>
        <xdr:cNvSpPr/>
      </xdr:nvSpPr>
      <xdr:spPr>
        <a:xfrm>
          <a:off x="3312160" y="981927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133894</xdr:rowOff>
    </xdr:from>
    <xdr:to>
      <xdr:col>24</xdr:col>
      <xdr:colOff>63500</xdr:colOff>
      <xdr:row>58</xdr:row>
      <xdr:rowOff>146957</xdr:rowOff>
    </xdr:to>
    <xdr:cxnSp macro="">
      <xdr:nvCxnSpPr>
        <xdr:cNvPr id="181" name="直線コネクタ 180">
          <a:extLst>
            <a:ext uri="{FF2B5EF4-FFF2-40B4-BE49-F238E27FC236}">
              <a16:creationId xmlns:a16="http://schemas.microsoft.com/office/drawing/2014/main" id="{66B8C477-C3FA-454D-9C35-6A9EF66B7554}"/>
            </a:ext>
          </a:extLst>
        </xdr:cNvPr>
        <xdr:cNvCxnSpPr/>
      </xdr:nvCxnSpPr>
      <xdr:spPr>
        <a:xfrm flipV="1">
          <a:off x="3355340" y="9857014"/>
          <a:ext cx="73152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123916</xdr:rowOff>
    </xdr:from>
    <xdr:to>
      <xdr:col>15</xdr:col>
      <xdr:colOff>101600</xdr:colOff>
      <xdr:row>59</xdr:row>
      <xdr:rowOff>54066</xdr:rowOff>
    </xdr:to>
    <xdr:sp macro="" textlink="">
      <xdr:nvSpPr>
        <xdr:cNvPr id="182" name="楕円 181">
          <a:extLst>
            <a:ext uri="{FF2B5EF4-FFF2-40B4-BE49-F238E27FC236}">
              <a16:creationId xmlns:a16="http://schemas.microsoft.com/office/drawing/2014/main" id="{52AD4538-F2D0-4B08-BC72-B3FBBAA7F6E3}"/>
            </a:ext>
          </a:extLst>
        </xdr:cNvPr>
        <xdr:cNvSpPr/>
      </xdr:nvSpPr>
      <xdr:spPr>
        <a:xfrm>
          <a:off x="2514600" y="984703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146957</xdr:rowOff>
    </xdr:from>
    <xdr:to>
      <xdr:col>19</xdr:col>
      <xdr:colOff>177800</xdr:colOff>
      <xdr:row>59</xdr:row>
      <xdr:rowOff>3266</xdr:rowOff>
    </xdr:to>
    <xdr:cxnSp macro="">
      <xdr:nvCxnSpPr>
        <xdr:cNvPr id="183" name="直線コネクタ 182">
          <a:extLst>
            <a:ext uri="{FF2B5EF4-FFF2-40B4-BE49-F238E27FC236}">
              <a16:creationId xmlns:a16="http://schemas.microsoft.com/office/drawing/2014/main" id="{32C39922-BB39-43C2-9101-580C2C9124F8}"/>
            </a:ext>
          </a:extLst>
        </xdr:cNvPr>
        <xdr:cNvCxnSpPr/>
      </xdr:nvCxnSpPr>
      <xdr:spPr>
        <a:xfrm flipV="1">
          <a:off x="2565400" y="9870077"/>
          <a:ext cx="789940" cy="23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151674</xdr:rowOff>
    </xdr:from>
    <xdr:to>
      <xdr:col>10</xdr:col>
      <xdr:colOff>165100</xdr:colOff>
      <xdr:row>59</xdr:row>
      <xdr:rowOff>81824</xdr:rowOff>
    </xdr:to>
    <xdr:sp macro="" textlink="">
      <xdr:nvSpPr>
        <xdr:cNvPr id="184" name="楕円 183">
          <a:extLst>
            <a:ext uri="{FF2B5EF4-FFF2-40B4-BE49-F238E27FC236}">
              <a16:creationId xmlns:a16="http://schemas.microsoft.com/office/drawing/2014/main" id="{633BE91C-EFC6-4505-9CA4-6EB2EC761DEC}"/>
            </a:ext>
          </a:extLst>
        </xdr:cNvPr>
        <xdr:cNvSpPr/>
      </xdr:nvSpPr>
      <xdr:spPr>
        <a:xfrm>
          <a:off x="1739900" y="987479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3266</xdr:rowOff>
    </xdr:from>
    <xdr:to>
      <xdr:col>15</xdr:col>
      <xdr:colOff>50800</xdr:colOff>
      <xdr:row>59</xdr:row>
      <xdr:rowOff>31024</xdr:rowOff>
    </xdr:to>
    <xdr:cxnSp macro="">
      <xdr:nvCxnSpPr>
        <xdr:cNvPr id="185" name="直線コネクタ 184">
          <a:extLst>
            <a:ext uri="{FF2B5EF4-FFF2-40B4-BE49-F238E27FC236}">
              <a16:creationId xmlns:a16="http://schemas.microsoft.com/office/drawing/2014/main" id="{ED0B1D71-9F47-4478-BCCC-96540C82A0D4}"/>
            </a:ext>
          </a:extLst>
        </xdr:cNvPr>
        <xdr:cNvCxnSpPr/>
      </xdr:nvCxnSpPr>
      <xdr:spPr>
        <a:xfrm flipV="1">
          <a:off x="1790700" y="9894026"/>
          <a:ext cx="7747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16708</xdr:rowOff>
    </xdr:from>
    <xdr:ext cx="405111" cy="259045"/>
    <xdr:sp macro="" textlink="">
      <xdr:nvSpPr>
        <xdr:cNvPr id="186" name="n_1aveValue【橋りょう・トンネル】&#10;有形固定資産減価償却率">
          <a:extLst>
            <a:ext uri="{FF2B5EF4-FFF2-40B4-BE49-F238E27FC236}">
              <a16:creationId xmlns:a16="http://schemas.microsoft.com/office/drawing/2014/main" id="{E424FDEA-5422-49B3-BDBF-17D5C74CF6A7}"/>
            </a:ext>
          </a:extLst>
        </xdr:cNvPr>
        <xdr:cNvSpPr txBox="1"/>
      </xdr:nvSpPr>
      <xdr:spPr>
        <a:xfrm>
          <a:off x="3170564" y="9572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57530</xdr:rowOff>
    </xdr:from>
    <xdr:ext cx="405111" cy="259045"/>
    <xdr:sp macro="" textlink="">
      <xdr:nvSpPr>
        <xdr:cNvPr id="187" name="n_2aveValue【橋りょう・トンネル】&#10;有形固定資産減価償却率">
          <a:extLst>
            <a:ext uri="{FF2B5EF4-FFF2-40B4-BE49-F238E27FC236}">
              <a16:creationId xmlns:a16="http://schemas.microsoft.com/office/drawing/2014/main" id="{507C555F-AE95-47F2-B058-2EB6BDEAC34F}"/>
            </a:ext>
          </a:extLst>
        </xdr:cNvPr>
        <xdr:cNvSpPr txBox="1"/>
      </xdr:nvSpPr>
      <xdr:spPr>
        <a:xfrm>
          <a:off x="2385704" y="9613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23240</xdr:rowOff>
    </xdr:from>
    <xdr:ext cx="405111" cy="259045"/>
    <xdr:sp macro="" textlink="">
      <xdr:nvSpPr>
        <xdr:cNvPr id="188" name="n_3aveValue【橋りょう・トンネル】&#10;有形固定資産減価償却率">
          <a:extLst>
            <a:ext uri="{FF2B5EF4-FFF2-40B4-BE49-F238E27FC236}">
              <a16:creationId xmlns:a16="http://schemas.microsoft.com/office/drawing/2014/main" id="{6A145CD8-C84B-45A2-8BC1-E39766CCC1EE}"/>
            </a:ext>
          </a:extLst>
        </xdr:cNvPr>
        <xdr:cNvSpPr txBox="1"/>
      </xdr:nvSpPr>
      <xdr:spPr>
        <a:xfrm>
          <a:off x="1611004" y="9578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17434</xdr:rowOff>
    </xdr:from>
    <xdr:ext cx="405111" cy="259045"/>
    <xdr:sp macro="" textlink="">
      <xdr:nvSpPr>
        <xdr:cNvPr id="189" name="n_1mainValue【橋りょう・トンネル】&#10;有形固定資産減価償却率">
          <a:extLst>
            <a:ext uri="{FF2B5EF4-FFF2-40B4-BE49-F238E27FC236}">
              <a16:creationId xmlns:a16="http://schemas.microsoft.com/office/drawing/2014/main" id="{CE4E38D0-4C68-4750-9B81-2C9BB1E17647}"/>
            </a:ext>
          </a:extLst>
        </xdr:cNvPr>
        <xdr:cNvSpPr txBox="1"/>
      </xdr:nvSpPr>
      <xdr:spPr>
        <a:xfrm>
          <a:off x="3170564" y="99081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45193</xdr:rowOff>
    </xdr:from>
    <xdr:ext cx="405111" cy="259045"/>
    <xdr:sp macro="" textlink="">
      <xdr:nvSpPr>
        <xdr:cNvPr id="190" name="n_2mainValue【橋りょう・トンネル】&#10;有形固定資産減価償却率">
          <a:extLst>
            <a:ext uri="{FF2B5EF4-FFF2-40B4-BE49-F238E27FC236}">
              <a16:creationId xmlns:a16="http://schemas.microsoft.com/office/drawing/2014/main" id="{B646F93A-30C9-4D54-87B9-9F64F85B89DF}"/>
            </a:ext>
          </a:extLst>
        </xdr:cNvPr>
        <xdr:cNvSpPr txBox="1"/>
      </xdr:nvSpPr>
      <xdr:spPr>
        <a:xfrm>
          <a:off x="2385704" y="9935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72951</xdr:rowOff>
    </xdr:from>
    <xdr:ext cx="405111" cy="259045"/>
    <xdr:sp macro="" textlink="">
      <xdr:nvSpPr>
        <xdr:cNvPr id="191" name="n_3mainValue【橋りょう・トンネル】&#10;有形固定資産減価償却率">
          <a:extLst>
            <a:ext uri="{FF2B5EF4-FFF2-40B4-BE49-F238E27FC236}">
              <a16:creationId xmlns:a16="http://schemas.microsoft.com/office/drawing/2014/main" id="{2558E18E-6E45-4AC3-83B5-B8F1838A356A}"/>
            </a:ext>
          </a:extLst>
        </xdr:cNvPr>
        <xdr:cNvSpPr txBox="1"/>
      </xdr:nvSpPr>
      <xdr:spPr>
        <a:xfrm>
          <a:off x="1611004" y="9963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a:extLst>
            <a:ext uri="{FF2B5EF4-FFF2-40B4-BE49-F238E27FC236}">
              <a16:creationId xmlns:a16="http://schemas.microsoft.com/office/drawing/2014/main" id="{4E632588-CBDF-4198-A260-A76E8D7C74B6}"/>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a:extLst>
            <a:ext uri="{FF2B5EF4-FFF2-40B4-BE49-F238E27FC236}">
              <a16:creationId xmlns:a16="http://schemas.microsoft.com/office/drawing/2014/main" id="{D1098BF4-A5A4-4194-9360-ABCED94C1D64}"/>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a:extLst>
            <a:ext uri="{FF2B5EF4-FFF2-40B4-BE49-F238E27FC236}">
              <a16:creationId xmlns:a16="http://schemas.microsoft.com/office/drawing/2014/main" id="{C104C325-9AE0-44E3-B3FD-558E1A12EE1B}"/>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a:extLst>
            <a:ext uri="{FF2B5EF4-FFF2-40B4-BE49-F238E27FC236}">
              <a16:creationId xmlns:a16="http://schemas.microsoft.com/office/drawing/2014/main" id="{7C09AAA4-BCD5-457C-A732-FA442F6B97F9}"/>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a:extLst>
            <a:ext uri="{FF2B5EF4-FFF2-40B4-BE49-F238E27FC236}">
              <a16:creationId xmlns:a16="http://schemas.microsoft.com/office/drawing/2014/main" id="{AED1B82B-D2E2-4480-ACC0-F5ACC3773AB8}"/>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a:extLst>
            <a:ext uri="{FF2B5EF4-FFF2-40B4-BE49-F238E27FC236}">
              <a16:creationId xmlns:a16="http://schemas.microsoft.com/office/drawing/2014/main" id="{AB24D752-50D8-476F-AA7F-FB82267A6542}"/>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a:extLst>
            <a:ext uri="{FF2B5EF4-FFF2-40B4-BE49-F238E27FC236}">
              <a16:creationId xmlns:a16="http://schemas.microsoft.com/office/drawing/2014/main" id="{ABA32667-1062-4F58-99D3-2D575D295E71}"/>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a:extLst>
            <a:ext uri="{FF2B5EF4-FFF2-40B4-BE49-F238E27FC236}">
              <a16:creationId xmlns:a16="http://schemas.microsoft.com/office/drawing/2014/main" id="{BCB80CE3-9378-4FB8-BB64-85B8F0EF251B}"/>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a:extLst>
            <a:ext uri="{FF2B5EF4-FFF2-40B4-BE49-F238E27FC236}">
              <a16:creationId xmlns:a16="http://schemas.microsoft.com/office/drawing/2014/main" id="{5DC249E2-51A6-430E-AD9D-05C3A0CF0007}"/>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a:extLst>
            <a:ext uri="{FF2B5EF4-FFF2-40B4-BE49-F238E27FC236}">
              <a16:creationId xmlns:a16="http://schemas.microsoft.com/office/drawing/2014/main" id="{866BB29D-6469-455E-891C-CFDF014859A5}"/>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2" name="直線コネクタ 201">
          <a:extLst>
            <a:ext uri="{FF2B5EF4-FFF2-40B4-BE49-F238E27FC236}">
              <a16:creationId xmlns:a16="http://schemas.microsoft.com/office/drawing/2014/main" id="{F316783D-0CAA-47BC-A8BA-7A1C46CA0E3E}"/>
            </a:ext>
          </a:extLst>
        </xdr:cNvPr>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3" name="テキスト ボックス 202">
          <a:extLst>
            <a:ext uri="{FF2B5EF4-FFF2-40B4-BE49-F238E27FC236}">
              <a16:creationId xmlns:a16="http://schemas.microsoft.com/office/drawing/2014/main" id="{CFAC88E1-288A-4F3E-B905-0F0357ADCBDE}"/>
            </a:ext>
          </a:extLst>
        </xdr:cNvPr>
        <xdr:cNvSpPr txBox="1"/>
      </xdr:nvSpPr>
      <xdr:spPr>
        <a:xfrm>
          <a:off x="5600834" y="106667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4" name="直線コネクタ 203">
          <a:extLst>
            <a:ext uri="{FF2B5EF4-FFF2-40B4-BE49-F238E27FC236}">
              <a16:creationId xmlns:a16="http://schemas.microsoft.com/office/drawing/2014/main" id="{DD6E1C57-3FAA-43CE-9DAF-DF9CFFB1BE91}"/>
            </a:ext>
          </a:extLst>
        </xdr:cNvPr>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05" name="テキスト ボックス 204">
          <a:extLst>
            <a:ext uri="{FF2B5EF4-FFF2-40B4-BE49-F238E27FC236}">
              <a16:creationId xmlns:a16="http://schemas.microsoft.com/office/drawing/2014/main" id="{FDA6BCE9-0469-43F4-9F55-7273156E70FA}"/>
            </a:ext>
          </a:extLst>
        </xdr:cNvPr>
        <xdr:cNvSpPr txBox="1"/>
      </xdr:nvSpPr>
      <xdr:spPr>
        <a:xfrm>
          <a:off x="5209768" y="1029336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6" name="直線コネクタ 205">
          <a:extLst>
            <a:ext uri="{FF2B5EF4-FFF2-40B4-BE49-F238E27FC236}">
              <a16:creationId xmlns:a16="http://schemas.microsoft.com/office/drawing/2014/main" id="{B739F490-208A-45F8-BB99-1E885572818A}"/>
            </a:ext>
          </a:extLst>
        </xdr:cNvPr>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07" name="テキスト ボックス 206">
          <a:extLst>
            <a:ext uri="{FF2B5EF4-FFF2-40B4-BE49-F238E27FC236}">
              <a16:creationId xmlns:a16="http://schemas.microsoft.com/office/drawing/2014/main" id="{BBB3B54B-4244-4E54-A952-1DEE464126E9}"/>
            </a:ext>
          </a:extLst>
        </xdr:cNvPr>
        <xdr:cNvSpPr txBox="1"/>
      </xdr:nvSpPr>
      <xdr:spPr>
        <a:xfrm>
          <a:off x="5209768" y="991998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8" name="直線コネクタ 207">
          <a:extLst>
            <a:ext uri="{FF2B5EF4-FFF2-40B4-BE49-F238E27FC236}">
              <a16:creationId xmlns:a16="http://schemas.microsoft.com/office/drawing/2014/main" id="{07923B88-558C-4BCF-9531-8EC403ED28F4}"/>
            </a:ext>
          </a:extLst>
        </xdr:cNvPr>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09" name="テキスト ボックス 208">
          <a:extLst>
            <a:ext uri="{FF2B5EF4-FFF2-40B4-BE49-F238E27FC236}">
              <a16:creationId xmlns:a16="http://schemas.microsoft.com/office/drawing/2014/main" id="{4B89E634-E975-4000-AF63-657C33EF2A08}"/>
            </a:ext>
          </a:extLst>
        </xdr:cNvPr>
        <xdr:cNvSpPr txBox="1"/>
      </xdr:nvSpPr>
      <xdr:spPr>
        <a:xfrm>
          <a:off x="5209768" y="955041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0" name="直線コネクタ 209">
          <a:extLst>
            <a:ext uri="{FF2B5EF4-FFF2-40B4-BE49-F238E27FC236}">
              <a16:creationId xmlns:a16="http://schemas.microsoft.com/office/drawing/2014/main" id="{9706CE0E-B17D-46C1-A9D1-803C45CBA63F}"/>
            </a:ext>
          </a:extLst>
        </xdr:cNvPr>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1" name="テキスト ボックス 210">
          <a:extLst>
            <a:ext uri="{FF2B5EF4-FFF2-40B4-BE49-F238E27FC236}">
              <a16:creationId xmlns:a16="http://schemas.microsoft.com/office/drawing/2014/main" id="{84511498-41EB-49E7-A7ED-69625590C265}"/>
            </a:ext>
          </a:extLst>
        </xdr:cNvPr>
        <xdr:cNvSpPr txBox="1"/>
      </xdr:nvSpPr>
      <xdr:spPr>
        <a:xfrm>
          <a:off x="5209768" y="917703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2" name="直線コネクタ 211">
          <a:extLst>
            <a:ext uri="{FF2B5EF4-FFF2-40B4-BE49-F238E27FC236}">
              <a16:creationId xmlns:a16="http://schemas.microsoft.com/office/drawing/2014/main" id="{61038BE1-8955-4406-BEF3-4AD1AEC3DDD1}"/>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3" name="テキスト ボックス 212">
          <a:extLst>
            <a:ext uri="{FF2B5EF4-FFF2-40B4-BE49-F238E27FC236}">
              <a16:creationId xmlns:a16="http://schemas.microsoft.com/office/drawing/2014/main" id="{B5FD0A94-ED41-405A-B524-34FEFCD292E0}"/>
            </a:ext>
          </a:extLst>
        </xdr:cNvPr>
        <xdr:cNvSpPr txBox="1"/>
      </xdr:nvSpPr>
      <xdr:spPr>
        <a:xfrm>
          <a:off x="5209768" y="88036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4" name="【橋りょう・トンネル】&#10;一人当たり有形固定資産（償却資産）額グラフ枠">
          <a:extLst>
            <a:ext uri="{FF2B5EF4-FFF2-40B4-BE49-F238E27FC236}">
              <a16:creationId xmlns:a16="http://schemas.microsoft.com/office/drawing/2014/main" id="{18436AA5-FA26-4081-AE54-A50D3C2CEEC4}"/>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64972</xdr:rowOff>
    </xdr:from>
    <xdr:to>
      <xdr:col>54</xdr:col>
      <xdr:colOff>189865</xdr:colOff>
      <xdr:row>64</xdr:row>
      <xdr:rowOff>76128</xdr:rowOff>
    </xdr:to>
    <xdr:cxnSp macro="">
      <xdr:nvCxnSpPr>
        <xdr:cNvPr id="215" name="直線コネクタ 214">
          <a:extLst>
            <a:ext uri="{FF2B5EF4-FFF2-40B4-BE49-F238E27FC236}">
              <a16:creationId xmlns:a16="http://schemas.microsoft.com/office/drawing/2014/main" id="{748ED16A-7E4D-4C45-AD10-5E7F603FF4B6}"/>
            </a:ext>
          </a:extLst>
        </xdr:cNvPr>
        <xdr:cNvCxnSpPr/>
      </xdr:nvCxnSpPr>
      <xdr:spPr>
        <a:xfrm flipV="1">
          <a:off x="9219565" y="9452812"/>
          <a:ext cx="0" cy="1352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79955</xdr:rowOff>
    </xdr:from>
    <xdr:ext cx="378565" cy="259045"/>
    <xdr:sp macro="" textlink="">
      <xdr:nvSpPr>
        <xdr:cNvPr id="216" name="【橋りょう・トンネル】&#10;一人当たり有形固定資産（償却資産）額最小値テキスト">
          <a:extLst>
            <a:ext uri="{FF2B5EF4-FFF2-40B4-BE49-F238E27FC236}">
              <a16:creationId xmlns:a16="http://schemas.microsoft.com/office/drawing/2014/main" id="{425E6D5D-16D2-46D2-8E9D-6A351E5D0720}"/>
            </a:ext>
          </a:extLst>
        </xdr:cNvPr>
        <xdr:cNvSpPr txBox="1"/>
      </xdr:nvSpPr>
      <xdr:spPr>
        <a:xfrm>
          <a:off x="9258300" y="108089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76128</xdr:rowOff>
    </xdr:from>
    <xdr:to>
      <xdr:col>55</xdr:col>
      <xdr:colOff>88900</xdr:colOff>
      <xdr:row>64</xdr:row>
      <xdr:rowOff>76128</xdr:rowOff>
    </xdr:to>
    <xdr:cxnSp macro="">
      <xdr:nvCxnSpPr>
        <xdr:cNvPr id="217" name="直線コネクタ 216">
          <a:extLst>
            <a:ext uri="{FF2B5EF4-FFF2-40B4-BE49-F238E27FC236}">
              <a16:creationId xmlns:a16="http://schemas.microsoft.com/office/drawing/2014/main" id="{FD6C072A-7173-4F77-A7C7-713CF1D509A0}"/>
            </a:ext>
          </a:extLst>
        </xdr:cNvPr>
        <xdr:cNvCxnSpPr/>
      </xdr:nvCxnSpPr>
      <xdr:spPr>
        <a:xfrm>
          <a:off x="9154160" y="108050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11649</xdr:rowOff>
    </xdr:from>
    <xdr:ext cx="690189" cy="259045"/>
    <xdr:sp macro="" textlink="">
      <xdr:nvSpPr>
        <xdr:cNvPr id="218" name="【橋りょう・トンネル】&#10;一人当たり有形固定資産（償却資産）額最大値テキスト">
          <a:extLst>
            <a:ext uri="{FF2B5EF4-FFF2-40B4-BE49-F238E27FC236}">
              <a16:creationId xmlns:a16="http://schemas.microsoft.com/office/drawing/2014/main" id="{4F20F958-3096-4C73-B994-AB49AB6E48DD}"/>
            </a:ext>
          </a:extLst>
        </xdr:cNvPr>
        <xdr:cNvSpPr txBox="1"/>
      </xdr:nvSpPr>
      <xdr:spPr>
        <a:xfrm>
          <a:off x="9258300" y="923184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3,629,470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64972</xdr:rowOff>
    </xdr:from>
    <xdr:to>
      <xdr:col>55</xdr:col>
      <xdr:colOff>88900</xdr:colOff>
      <xdr:row>56</xdr:row>
      <xdr:rowOff>64972</xdr:rowOff>
    </xdr:to>
    <xdr:cxnSp macro="">
      <xdr:nvCxnSpPr>
        <xdr:cNvPr id="219" name="直線コネクタ 218">
          <a:extLst>
            <a:ext uri="{FF2B5EF4-FFF2-40B4-BE49-F238E27FC236}">
              <a16:creationId xmlns:a16="http://schemas.microsoft.com/office/drawing/2014/main" id="{EB1B5AFF-CB9B-47FA-ACAC-ECF4AC78E9FD}"/>
            </a:ext>
          </a:extLst>
        </xdr:cNvPr>
        <xdr:cNvCxnSpPr/>
      </xdr:nvCxnSpPr>
      <xdr:spPr>
        <a:xfrm>
          <a:off x="9154160" y="945281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40149</xdr:rowOff>
    </xdr:from>
    <xdr:ext cx="599010" cy="259045"/>
    <xdr:sp macro="" textlink="">
      <xdr:nvSpPr>
        <xdr:cNvPr id="220" name="【橋りょう・トンネル】&#10;一人当たり有形固定資産（償却資産）額平均値テキスト">
          <a:extLst>
            <a:ext uri="{FF2B5EF4-FFF2-40B4-BE49-F238E27FC236}">
              <a16:creationId xmlns:a16="http://schemas.microsoft.com/office/drawing/2014/main" id="{B760FCE0-3C8E-41F0-A3A6-BA4766E817FA}"/>
            </a:ext>
          </a:extLst>
        </xdr:cNvPr>
        <xdr:cNvSpPr txBox="1"/>
      </xdr:nvSpPr>
      <xdr:spPr>
        <a:xfrm>
          <a:off x="9258300" y="104338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17272</xdr:rowOff>
    </xdr:from>
    <xdr:to>
      <xdr:col>55</xdr:col>
      <xdr:colOff>50800</xdr:colOff>
      <xdr:row>63</xdr:row>
      <xdr:rowOff>118872</xdr:rowOff>
    </xdr:to>
    <xdr:sp macro="" textlink="">
      <xdr:nvSpPr>
        <xdr:cNvPr id="221" name="フローチャート: 判断 220">
          <a:extLst>
            <a:ext uri="{FF2B5EF4-FFF2-40B4-BE49-F238E27FC236}">
              <a16:creationId xmlns:a16="http://schemas.microsoft.com/office/drawing/2014/main" id="{48979918-F3D1-427A-BEFF-141E0876C689}"/>
            </a:ext>
          </a:extLst>
        </xdr:cNvPr>
        <xdr:cNvSpPr/>
      </xdr:nvSpPr>
      <xdr:spPr>
        <a:xfrm>
          <a:off x="9192260" y="1057859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3337</xdr:rowOff>
    </xdr:from>
    <xdr:to>
      <xdr:col>50</xdr:col>
      <xdr:colOff>165100</xdr:colOff>
      <xdr:row>63</xdr:row>
      <xdr:rowOff>104937</xdr:rowOff>
    </xdr:to>
    <xdr:sp macro="" textlink="">
      <xdr:nvSpPr>
        <xdr:cNvPr id="222" name="フローチャート: 判断 221">
          <a:extLst>
            <a:ext uri="{FF2B5EF4-FFF2-40B4-BE49-F238E27FC236}">
              <a16:creationId xmlns:a16="http://schemas.microsoft.com/office/drawing/2014/main" id="{513B2B2B-8A39-45E0-BB99-3C4C43D2D9DD}"/>
            </a:ext>
          </a:extLst>
        </xdr:cNvPr>
        <xdr:cNvSpPr/>
      </xdr:nvSpPr>
      <xdr:spPr>
        <a:xfrm>
          <a:off x="8445500" y="1056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167370</xdr:rowOff>
    </xdr:from>
    <xdr:to>
      <xdr:col>46</xdr:col>
      <xdr:colOff>38100</xdr:colOff>
      <xdr:row>63</xdr:row>
      <xdr:rowOff>97520</xdr:rowOff>
    </xdr:to>
    <xdr:sp macro="" textlink="">
      <xdr:nvSpPr>
        <xdr:cNvPr id="223" name="フローチャート: 判断 222">
          <a:extLst>
            <a:ext uri="{FF2B5EF4-FFF2-40B4-BE49-F238E27FC236}">
              <a16:creationId xmlns:a16="http://schemas.microsoft.com/office/drawing/2014/main" id="{246B72F8-8B97-422B-9367-A7943F9971B8}"/>
            </a:ext>
          </a:extLst>
        </xdr:cNvPr>
        <xdr:cNvSpPr/>
      </xdr:nvSpPr>
      <xdr:spPr>
        <a:xfrm>
          <a:off x="7670800" y="105610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33293</xdr:rowOff>
    </xdr:from>
    <xdr:to>
      <xdr:col>41</xdr:col>
      <xdr:colOff>101600</xdr:colOff>
      <xdr:row>63</xdr:row>
      <xdr:rowOff>134893</xdr:rowOff>
    </xdr:to>
    <xdr:sp macro="" textlink="">
      <xdr:nvSpPr>
        <xdr:cNvPr id="224" name="フローチャート: 判断 223">
          <a:extLst>
            <a:ext uri="{FF2B5EF4-FFF2-40B4-BE49-F238E27FC236}">
              <a16:creationId xmlns:a16="http://schemas.microsoft.com/office/drawing/2014/main" id="{BA2C6FD2-2031-436B-BE3D-2D548009A73E}"/>
            </a:ext>
          </a:extLst>
        </xdr:cNvPr>
        <xdr:cNvSpPr/>
      </xdr:nvSpPr>
      <xdr:spPr>
        <a:xfrm>
          <a:off x="6873240" y="1059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E1E53027-FB18-4DA4-9083-F2E3CB9360F7}"/>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9E0C0B95-C3C1-4DD4-9899-4B633A7362B8}"/>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75AD1D00-1B76-41A4-BB86-2A0215D00358}"/>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4531CC0B-32FC-4243-8B31-0566D35F92DF}"/>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id="{85FC85AA-EFBC-40CD-A5AA-F39084BD717B}"/>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140115</xdr:rowOff>
    </xdr:from>
    <xdr:to>
      <xdr:col>55</xdr:col>
      <xdr:colOff>50800</xdr:colOff>
      <xdr:row>64</xdr:row>
      <xdr:rowOff>70265</xdr:rowOff>
    </xdr:to>
    <xdr:sp macro="" textlink="">
      <xdr:nvSpPr>
        <xdr:cNvPr id="230" name="楕円 229">
          <a:extLst>
            <a:ext uri="{FF2B5EF4-FFF2-40B4-BE49-F238E27FC236}">
              <a16:creationId xmlns:a16="http://schemas.microsoft.com/office/drawing/2014/main" id="{EA93648F-A0E8-44F6-907B-9DEBDC125258}"/>
            </a:ext>
          </a:extLst>
        </xdr:cNvPr>
        <xdr:cNvSpPr/>
      </xdr:nvSpPr>
      <xdr:spPr>
        <a:xfrm>
          <a:off x="9192260" y="1070143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55042</xdr:rowOff>
    </xdr:from>
    <xdr:ext cx="599010" cy="259045"/>
    <xdr:sp macro="" textlink="">
      <xdr:nvSpPr>
        <xdr:cNvPr id="231" name="【橋りょう・トンネル】&#10;一人当たり有形固定資産（償却資産）額該当値テキスト">
          <a:extLst>
            <a:ext uri="{FF2B5EF4-FFF2-40B4-BE49-F238E27FC236}">
              <a16:creationId xmlns:a16="http://schemas.microsoft.com/office/drawing/2014/main" id="{C61AB059-AD6B-4501-A5D6-3F0A5D9461A8}"/>
            </a:ext>
          </a:extLst>
        </xdr:cNvPr>
        <xdr:cNvSpPr txBox="1"/>
      </xdr:nvSpPr>
      <xdr:spPr>
        <a:xfrm>
          <a:off x="9258300" y="10616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142184</xdr:rowOff>
    </xdr:from>
    <xdr:to>
      <xdr:col>50</xdr:col>
      <xdr:colOff>165100</xdr:colOff>
      <xdr:row>64</xdr:row>
      <xdr:rowOff>72334</xdr:rowOff>
    </xdr:to>
    <xdr:sp macro="" textlink="">
      <xdr:nvSpPr>
        <xdr:cNvPr id="232" name="楕円 231">
          <a:extLst>
            <a:ext uri="{FF2B5EF4-FFF2-40B4-BE49-F238E27FC236}">
              <a16:creationId xmlns:a16="http://schemas.microsoft.com/office/drawing/2014/main" id="{FB34D1CE-D61C-4E84-AD48-CC1F8E393F42}"/>
            </a:ext>
          </a:extLst>
        </xdr:cNvPr>
        <xdr:cNvSpPr/>
      </xdr:nvSpPr>
      <xdr:spPr>
        <a:xfrm>
          <a:off x="8445500" y="1070350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19465</xdr:rowOff>
    </xdr:from>
    <xdr:to>
      <xdr:col>55</xdr:col>
      <xdr:colOff>0</xdr:colOff>
      <xdr:row>64</xdr:row>
      <xdr:rowOff>21534</xdr:rowOff>
    </xdr:to>
    <xdr:cxnSp macro="">
      <xdr:nvCxnSpPr>
        <xdr:cNvPr id="233" name="直線コネクタ 232">
          <a:extLst>
            <a:ext uri="{FF2B5EF4-FFF2-40B4-BE49-F238E27FC236}">
              <a16:creationId xmlns:a16="http://schemas.microsoft.com/office/drawing/2014/main" id="{87400D4D-5D84-40F7-9B25-F167B0F805D2}"/>
            </a:ext>
          </a:extLst>
        </xdr:cNvPr>
        <xdr:cNvCxnSpPr/>
      </xdr:nvCxnSpPr>
      <xdr:spPr>
        <a:xfrm flipV="1">
          <a:off x="8496300" y="10748425"/>
          <a:ext cx="723900" cy="2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142615</xdr:rowOff>
    </xdr:from>
    <xdr:to>
      <xdr:col>46</xdr:col>
      <xdr:colOff>38100</xdr:colOff>
      <xdr:row>64</xdr:row>
      <xdr:rowOff>72765</xdr:rowOff>
    </xdr:to>
    <xdr:sp macro="" textlink="">
      <xdr:nvSpPr>
        <xdr:cNvPr id="234" name="楕円 233">
          <a:extLst>
            <a:ext uri="{FF2B5EF4-FFF2-40B4-BE49-F238E27FC236}">
              <a16:creationId xmlns:a16="http://schemas.microsoft.com/office/drawing/2014/main" id="{8955CC24-05F6-4BF7-BCEF-E12DAEEB96F2}"/>
            </a:ext>
          </a:extLst>
        </xdr:cNvPr>
        <xdr:cNvSpPr/>
      </xdr:nvSpPr>
      <xdr:spPr>
        <a:xfrm>
          <a:off x="7670800" y="1070393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21534</xdr:rowOff>
    </xdr:from>
    <xdr:to>
      <xdr:col>50</xdr:col>
      <xdr:colOff>114300</xdr:colOff>
      <xdr:row>64</xdr:row>
      <xdr:rowOff>21965</xdr:rowOff>
    </xdr:to>
    <xdr:cxnSp macro="">
      <xdr:nvCxnSpPr>
        <xdr:cNvPr id="235" name="直線コネクタ 234">
          <a:extLst>
            <a:ext uri="{FF2B5EF4-FFF2-40B4-BE49-F238E27FC236}">
              <a16:creationId xmlns:a16="http://schemas.microsoft.com/office/drawing/2014/main" id="{E3591143-B1B4-45BE-9EF0-467932E06F72}"/>
            </a:ext>
          </a:extLst>
        </xdr:cNvPr>
        <xdr:cNvCxnSpPr/>
      </xdr:nvCxnSpPr>
      <xdr:spPr>
        <a:xfrm flipV="1">
          <a:off x="7713980" y="10750494"/>
          <a:ext cx="782320" cy="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143455</xdr:rowOff>
    </xdr:from>
    <xdr:to>
      <xdr:col>41</xdr:col>
      <xdr:colOff>101600</xdr:colOff>
      <xdr:row>64</xdr:row>
      <xdr:rowOff>73605</xdr:rowOff>
    </xdr:to>
    <xdr:sp macro="" textlink="">
      <xdr:nvSpPr>
        <xdr:cNvPr id="236" name="楕円 235">
          <a:extLst>
            <a:ext uri="{FF2B5EF4-FFF2-40B4-BE49-F238E27FC236}">
              <a16:creationId xmlns:a16="http://schemas.microsoft.com/office/drawing/2014/main" id="{219ECEBB-F10C-4E9E-89F0-FE90AF168917}"/>
            </a:ext>
          </a:extLst>
        </xdr:cNvPr>
        <xdr:cNvSpPr/>
      </xdr:nvSpPr>
      <xdr:spPr>
        <a:xfrm>
          <a:off x="6873240" y="107047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21965</xdr:rowOff>
    </xdr:from>
    <xdr:to>
      <xdr:col>45</xdr:col>
      <xdr:colOff>177800</xdr:colOff>
      <xdr:row>64</xdr:row>
      <xdr:rowOff>22805</xdr:rowOff>
    </xdr:to>
    <xdr:cxnSp macro="">
      <xdr:nvCxnSpPr>
        <xdr:cNvPr id="237" name="直線コネクタ 236">
          <a:extLst>
            <a:ext uri="{FF2B5EF4-FFF2-40B4-BE49-F238E27FC236}">
              <a16:creationId xmlns:a16="http://schemas.microsoft.com/office/drawing/2014/main" id="{8D3B18D8-2E46-463D-A5C8-8ECA9999E8CC}"/>
            </a:ext>
          </a:extLst>
        </xdr:cNvPr>
        <xdr:cNvCxnSpPr/>
      </xdr:nvCxnSpPr>
      <xdr:spPr>
        <a:xfrm flipV="1">
          <a:off x="6924040" y="10750925"/>
          <a:ext cx="789940" cy="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121464</xdr:rowOff>
    </xdr:from>
    <xdr:ext cx="599010" cy="259045"/>
    <xdr:sp macro="" textlink="">
      <xdr:nvSpPr>
        <xdr:cNvPr id="238" name="n_1aveValue【橋りょう・トンネル】&#10;一人当たり有形固定資産（償却資産）額">
          <a:extLst>
            <a:ext uri="{FF2B5EF4-FFF2-40B4-BE49-F238E27FC236}">
              <a16:creationId xmlns:a16="http://schemas.microsoft.com/office/drawing/2014/main" id="{7FBC7B25-D595-45BF-84CC-C42AE52C245B}"/>
            </a:ext>
          </a:extLst>
        </xdr:cNvPr>
        <xdr:cNvSpPr txBox="1"/>
      </xdr:nvSpPr>
      <xdr:spPr>
        <a:xfrm>
          <a:off x="8214575" y="10347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114047</xdr:rowOff>
    </xdr:from>
    <xdr:ext cx="599010" cy="259045"/>
    <xdr:sp macro="" textlink="">
      <xdr:nvSpPr>
        <xdr:cNvPr id="239" name="n_2aveValue【橋りょう・トンネル】&#10;一人当たり有形固定資産（償却資産）額">
          <a:extLst>
            <a:ext uri="{FF2B5EF4-FFF2-40B4-BE49-F238E27FC236}">
              <a16:creationId xmlns:a16="http://schemas.microsoft.com/office/drawing/2014/main" id="{0AB7F87D-A891-4C3F-AEBA-E022A034F452}"/>
            </a:ext>
          </a:extLst>
        </xdr:cNvPr>
        <xdr:cNvSpPr txBox="1"/>
      </xdr:nvSpPr>
      <xdr:spPr>
        <a:xfrm>
          <a:off x="7444955" y="10340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151420</xdr:rowOff>
    </xdr:from>
    <xdr:ext cx="599010" cy="259045"/>
    <xdr:sp macro="" textlink="">
      <xdr:nvSpPr>
        <xdr:cNvPr id="240" name="n_3aveValue【橋りょう・トンネル】&#10;一人当たり有形固定資産（償却資産）額">
          <a:extLst>
            <a:ext uri="{FF2B5EF4-FFF2-40B4-BE49-F238E27FC236}">
              <a16:creationId xmlns:a16="http://schemas.microsoft.com/office/drawing/2014/main" id="{10FBDFCD-74DE-4758-B673-4682AD6C1E02}"/>
            </a:ext>
          </a:extLst>
        </xdr:cNvPr>
        <xdr:cNvSpPr txBox="1"/>
      </xdr:nvSpPr>
      <xdr:spPr>
        <a:xfrm>
          <a:off x="6670255" y="10377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63461</xdr:rowOff>
    </xdr:from>
    <xdr:ext cx="599010" cy="259045"/>
    <xdr:sp macro="" textlink="">
      <xdr:nvSpPr>
        <xdr:cNvPr id="241" name="n_1mainValue【橋りょう・トンネル】&#10;一人当たり有形固定資産（償却資産）額">
          <a:extLst>
            <a:ext uri="{FF2B5EF4-FFF2-40B4-BE49-F238E27FC236}">
              <a16:creationId xmlns:a16="http://schemas.microsoft.com/office/drawing/2014/main" id="{35AAA77D-1481-481A-9570-14AF0EBB9CF1}"/>
            </a:ext>
          </a:extLst>
        </xdr:cNvPr>
        <xdr:cNvSpPr txBox="1"/>
      </xdr:nvSpPr>
      <xdr:spPr>
        <a:xfrm>
          <a:off x="8214575" y="10792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63892</xdr:rowOff>
    </xdr:from>
    <xdr:ext cx="599010" cy="259045"/>
    <xdr:sp macro="" textlink="">
      <xdr:nvSpPr>
        <xdr:cNvPr id="242" name="n_2mainValue【橋りょう・トンネル】&#10;一人当たり有形固定資産（償却資産）額">
          <a:extLst>
            <a:ext uri="{FF2B5EF4-FFF2-40B4-BE49-F238E27FC236}">
              <a16:creationId xmlns:a16="http://schemas.microsoft.com/office/drawing/2014/main" id="{66A6FB46-B44E-46BB-8135-709C61C35F04}"/>
            </a:ext>
          </a:extLst>
        </xdr:cNvPr>
        <xdr:cNvSpPr txBox="1"/>
      </xdr:nvSpPr>
      <xdr:spPr>
        <a:xfrm>
          <a:off x="7444955" y="10792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64732</xdr:rowOff>
    </xdr:from>
    <xdr:ext cx="599010" cy="259045"/>
    <xdr:sp macro="" textlink="">
      <xdr:nvSpPr>
        <xdr:cNvPr id="243" name="n_3mainValue【橋りょう・トンネル】&#10;一人当たり有形固定資産（償却資産）額">
          <a:extLst>
            <a:ext uri="{FF2B5EF4-FFF2-40B4-BE49-F238E27FC236}">
              <a16:creationId xmlns:a16="http://schemas.microsoft.com/office/drawing/2014/main" id="{262186A3-AD50-4733-819D-E193CA12EEF9}"/>
            </a:ext>
          </a:extLst>
        </xdr:cNvPr>
        <xdr:cNvSpPr txBox="1"/>
      </xdr:nvSpPr>
      <xdr:spPr>
        <a:xfrm>
          <a:off x="6670255" y="10793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4" name="正方形/長方形 243">
          <a:extLst>
            <a:ext uri="{FF2B5EF4-FFF2-40B4-BE49-F238E27FC236}">
              <a16:creationId xmlns:a16="http://schemas.microsoft.com/office/drawing/2014/main" id="{54123B8A-222A-49A4-8349-1575DD3B8D39}"/>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5" name="正方形/長方形 244">
          <a:extLst>
            <a:ext uri="{FF2B5EF4-FFF2-40B4-BE49-F238E27FC236}">
              <a16:creationId xmlns:a16="http://schemas.microsoft.com/office/drawing/2014/main" id="{EEB56E6D-FACC-4FBD-8A70-028E8BE4B42C}"/>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6" name="正方形/長方形 245">
          <a:extLst>
            <a:ext uri="{FF2B5EF4-FFF2-40B4-BE49-F238E27FC236}">
              <a16:creationId xmlns:a16="http://schemas.microsoft.com/office/drawing/2014/main" id="{CC7BB75E-4223-4BFB-8F65-0E073A3DF7F3}"/>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7" name="正方形/長方形 246">
          <a:extLst>
            <a:ext uri="{FF2B5EF4-FFF2-40B4-BE49-F238E27FC236}">
              <a16:creationId xmlns:a16="http://schemas.microsoft.com/office/drawing/2014/main" id="{98B70E8D-5FD0-401D-AA63-05173F586FEC}"/>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8" name="正方形/長方形 247">
          <a:extLst>
            <a:ext uri="{FF2B5EF4-FFF2-40B4-BE49-F238E27FC236}">
              <a16:creationId xmlns:a16="http://schemas.microsoft.com/office/drawing/2014/main" id="{9C1194C6-763F-4954-AA29-138BE9E3B540}"/>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9" name="正方形/長方形 248">
          <a:extLst>
            <a:ext uri="{FF2B5EF4-FFF2-40B4-BE49-F238E27FC236}">
              <a16:creationId xmlns:a16="http://schemas.microsoft.com/office/drawing/2014/main" id="{70556704-72E8-48EC-8589-BFE49632BCBC}"/>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0" name="正方形/長方形 249">
          <a:extLst>
            <a:ext uri="{FF2B5EF4-FFF2-40B4-BE49-F238E27FC236}">
              <a16:creationId xmlns:a16="http://schemas.microsoft.com/office/drawing/2014/main" id="{458E22AE-5385-4B64-97F2-ECF0495AC0F7}"/>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1" name="正方形/長方形 250">
          <a:extLst>
            <a:ext uri="{FF2B5EF4-FFF2-40B4-BE49-F238E27FC236}">
              <a16:creationId xmlns:a16="http://schemas.microsoft.com/office/drawing/2014/main" id="{EFE81F6E-654F-43D6-AD91-8E9482806CE5}"/>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2" name="テキスト ボックス 251">
          <a:extLst>
            <a:ext uri="{FF2B5EF4-FFF2-40B4-BE49-F238E27FC236}">
              <a16:creationId xmlns:a16="http://schemas.microsoft.com/office/drawing/2014/main" id="{AEE1BC2B-FFA8-44BB-BFFE-8B4C0BF450A8}"/>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3" name="直線コネクタ 252">
          <a:extLst>
            <a:ext uri="{FF2B5EF4-FFF2-40B4-BE49-F238E27FC236}">
              <a16:creationId xmlns:a16="http://schemas.microsoft.com/office/drawing/2014/main" id="{6D3DD25A-2C75-4B1B-9699-69967CEEB09F}"/>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4" name="テキスト ボックス 253">
          <a:extLst>
            <a:ext uri="{FF2B5EF4-FFF2-40B4-BE49-F238E27FC236}">
              <a16:creationId xmlns:a16="http://schemas.microsoft.com/office/drawing/2014/main" id="{F9F86A14-9E2F-4938-8248-C9F5035EA2AB}"/>
            </a:ext>
          </a:extLst>
        </xdr:cNvPr>
        <xdr:cNvSpPr txBox="1"/>
      </xdr:nvSpPr>
      <xdr:spPr>
        <a:xfrm>
          <a:off x="377341" y="147624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5" name="直線コネクタ 254">
          <a:extLst>
            <a:ext uri="{FF2B5EF4-FFF2-40B4-BE49-F238E27FC236}">
              <a16:creationId xmlns:a16="http://schemas.microsoft.com/office/drawing/2014/main" id="{5073031E-5BDF-490A-BC4D-DA7397A9DEFA}"/>
            </a:ext>
          </a:extLst>
        </xdr:cNvPr>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6" name="テキスト ボックス 255">
          <a:extLst>
            <a:ext uri="{FF2B5EF4-FFF2-40B4-BE49-F238E27FC236}">
              <a16:creationId xmlns:a16="http://schemas.microsoft.com/office/drawing/2014/main" id="{791478FB-3B64-437E-BD5A-C8DB73B085EB}"/>
            </a:ext>
          </a:extLst>
        </xdr:cNvPr>
        <xdr:cNvSpPr txBox="1"/>
      </xdr:nvSpPr>
      <xdr:spPr>
        <a:xfrm>
          <a:off x="336081" y="1439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7" name="直線コネクタ 256">
          <a:extLst>
            <a:ext uri="{FF2B5EF4-FFF2-40B4-BE49-F238E27FC236}">
              <a16:creationId xmlns:a16="http://schemas.microsoft.com/office/drawing/2014/main" id="{03E8DC1E-18AB-4CAE-A8C7-7A186230BDA9}"/>
            </a:ext>
          </a:extLst>
        </xdr:cNvPr>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8" name="テキスト ボックス 257">
          <a:extLst>
            <a:ext uri="{FF2B5EF4-FFF2-40B4-BE49-F238E27FC236}">
              <a16:creationId xmlns:a16="http://schemas.microsoft.com/office/drawing/2014/main" id="{E41188EC-1BF3-4311-A04A-38C991C3AF90}"/>
            </a:ext>
          </a:extLst>
        </xdr:cNvPr>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9" name="直線コネクタ 258">
          <a:extLst>
            <a:ext uri="{FF2B5EF4-FFF2-40B4-BE49-F238E27FC236}">
              <a16:creationId xmlns:a16="http://schemas.microsoft.com/office/drawing/2014/main" id="{0DFE6AF4-8AC7-4DF9-A1AB-2398365BC29F}"/>
            </a:ext>
          </a:extLst>
        </xdr:cNvPr>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0" name="テキスト ボックス 259">
          <a:extLst>
            <a:ext uri="{FF2B5EF4-FFF2-40B4-BE49-F238E27FC236}">
              <a16:creationId xmlns:a16="http://schemas.microsoft.com/office/drawing/2014/main" id="{C4D0F8E7-7AE8-4BAE-A36A-C073368228DD}"/>
            </a:ext>
          </a:extLst>
        </xdr:cNvPr>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1" name="直線コネクタ 260">
          <a:extLst>
            <a:ext uri="{FF2B5EF4-FFF2-40B4-BE49-F238E27FC236}">
              <a16:creationId xmlns:a16="http://schemas.microsoft.com/office/drawing/2014/main" id="{858EAC4D-03E8-4896-9151-928EE4E51650}"/>
            </a:ext>
          </a:extLst>
        </xdr:cNvPr>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2" name="テキスト ボックス 261">
          <a:extLst>
            <a:ext uri="{FF2B5EF4-FFF2-40B4-BE49-F238E27FC236}">
              <a16:creationId xmlns:a16="http://schemas.microsoft.com/office/drawing/2014/main" id="{7E8FB549-6711-4744-82E8-60412FBD70B0}"/>
            </a:ext>
          </a:extLst>
        </xdr:cNvPr>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3" name="直線コネクタ 262">
          <a:extLst>
            <a:ext uri="{FF2B5EF4-FFF2-40B4-BE49-F238E27FC236}">
              <a16:creationId xmlns:a16="http://schemas.microsoft.com/office/drawing/2014/main" id="{034877FC-6D7C-4476-AE26-B69BA0FA207D}"/>
            </a:ext>
          </a:extLst>
        </xdr:cNvPr>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4" name="テキスト ボックス 263">
          <a:extLst>
            <a:ext uri="{FF2B5EF4-FFF2-40B4-BE49-F238E27FC236}">
              <a16:creationId xmlns:a16="http://schemas.microsoft.com/office/drawing/2014/main" id="{78DCC751-2DE6-462C-BBB3-26EE323EF4E1}"/>
            </a:ext>
          </a:extLst>
        </xdr:cNvPr>
        <xdr:cNvSpPr txBox="1"/>
      </xdr:nvSpPr>
      <xdr:spPr>
        <a:xfrm>
          <a:off x="27196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5" name="直線コネクタ 264">
          <a:extLst>
            <a:ext uri="{FF2B5EF4-FFF2-40B4-BE49-F238E27FC236}">
              <a16:creationId xmlns:a16="http://schemas.microsoft.com/office/drawing/2014/main" id="{4571908A-8989-441D-9807-737D52BA04C3}"/>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6" name="テキスト ボックス 265">
          <a:extLst>
            <a:ext uri="{FF2B5EF4-FFF2-40B4-BE49-F238E27FC236}">
              <a16:creationId xmlns:a16="http://schemas.microsoft.com/office/drawing/2014/main" id="{3B3FD332-CA53-4D38-B737-F55D37E6D8FB}"/>
            </a:ext>
          </a:extLst>
        </xdr:cNvPr>
        <xdr:cNvSpPr txBox="1"/>
      </xdr:nvSpPr>
      <xdr:spPr>
        <a:xfrm>
          <a:off x="27196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7" name="【公営住宅】&#10;有形固定資産減価償却率グラフ枠">
          <a:extLst>
            <a:ext uri="{FF2B5EF4-FFF2-40B4-BE49-F238E27FC236}">
              <a16:creationId xmlns:a16="http://schemas.microsoft.com/office/drawing/2014/main" id="{212848D7-FD03-41C8-BFA3-61B3F553F996}"/>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66675</xdr:rowOff>
    </xdr:to>
    <xdr:cxnSp macro="">
      <xdr:nvCxnSpPr>
        <xdr:cNvPr id="268" name="直線コネクタ 267">
          <a:extLst>
            <a:ext uri="{FF2B5EF4-FFF2-40B4-BE49-F238E27FC236}">
              <a16:creationId xmlns:a16="http://schemas.microsoft.com/office/drawing/2014/main" id="{6710EA50-5D41-4C17-8E96-EB4D9EF1381A}"/>
            </a:ext>
          </a:extLst>
        </xdr:cNvPr>
        <xdr:cNvCxnSpPr/>
      </xdr:nvCxnSpPr>
      <xdr:spPr>
        <a:xfrm flipV="1">
          <a:off x="4086225" y="13041630"/>
          <a:ext cx="0" cy="1442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70502</xdr:rowOff>
    </xdr:from>
    <xdr:ext cx="405111" cy="259045"/>
    <xdr:sp macro="" textlink="">
      <xdr:nvSpPr>
        <xdr:cNvPr id="269" name="【公営住宅】&#10;有形固定資産減価償却率最小値テキスト">
          <a:extLst>
            <a:ext uri="{FF2B5EF4-FFF2-40B4-BE49-F238E27FC236}">
              <a16:creationId xmlns:a16="http://schemas.microsoft.com/office/drawing/2014/main" id="{2A45E673-4FFB-4929-AB95-B98A4CF8BF6B}"/>
            </a:ext>
          </a:extLst>
        </xdr:cNvPr>
        <xdr:cNvSpPr txBox="1"/>
      </xdr:nvSpPr>
      <xdr:spPr>
        <a:xfrm>
          <a:off x="4124960" y="14487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66675</xdr:rowOff>
    </xdr:from>
    <xdr:to>
      <xdr:col>24</xdr:col>
      <xdr:colOff>152400</xdr:colOff>
      <xdr:row>86</xdr:row>
      <xdr:rowOff>66675</xdr:rowOff>
    </xdr:to>
    <xdr:cxnSp macro="">
      <xdr:nvCxnSpPr>
        <xdr:cNvPr id="270" name="直線コネクタ 269">
          <a:extLst>
            <a:ext uri="{FF2B5EF4-FFF2-40B4-BE49-F238E27FC236}">
              <a16:creationId xmlns:a16="http://schemas.microsoft.com/office/drawing/2014/main" id="{B9129191-36BA-4982-9857-8F53213901B9}"/>
            </a:ext>
          </a:extLst>
        </xdr:cNvPr>
        <xdr:cNvCxnSpPr/>
      </xdr:nvCxnSpPr>
      <xdr:spPr>
        <a:xfrm>
          <a:off x="4020820" y="144837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71" name="【公営住宅】&#10;有形固定資産減価償却率最大値テキスト">
          <a:extLst>
            <a:ext uri="{FF2B5EF4-FFF2-40B4-BE49-F238E27FC236}">
              <a16:creationId xmlns:a16="http://schemas.microsoft.com/office/drawing/2014/main" id="{CBCDD4A2-A861-40D3-A768-867E3FD317D0}"/>
            </a:ext>
          </a:extLst>
        </xdr:cNvPr>
        <xdr:cNvSpPr txBox="1"/>
      </xdr:nvSpPr>
      <xdr:spPr>
        <a:xfrm>
          <a:off x="4124960" y="12820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72" name="直線コネクタ 271">
          <a:extLst>
            <a:ext uri="{FF2B5EF4-FFF2-40B4-BE49-F238E27FC236}">
              <a16:creationId xmlns:a16="http://schemas.microsoft.com/office/drawing/2014/main" id="{EA1D4EB6-3E0D-405F-AADD-50C78FE33333}"/>
            </a:ext>
          </a:extLst>
        </xdr:cNvPr>
        <xdr:cNvCxnSpPr/>
      </xdr:nvCxnSpPr>
      <xdr:spPr>
        <a:xfrm>
          <a:off x="4020820" y="130416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93363</xdr:rowOff>
    </xdr:from>
    <xdr:ext cx="405111" cy="259045"/>
    <xdr:sp macro="" textlink="">
      <xdr:nvSpPr>
        <xdr:cNvPr id="273" name="【公営住宅】&#10;有形固定資産減価償却率平均値テキスト">
          <a:extLst>
            <a:ext uri="{FF2B5EF4-FFF2-40B4-BE49-F238E27FC236}">
              <a16:creationId xmlns:a16="http://schemas.microsoft.com/office/drawing/2014/main" id="{3EAB6087-0240-4225-855E-BBD55D85A0C2}"/>
            </a:ext>
          </a:extLst>
        </xdr:cNvPr>
        <xdr:cNvSpPr txBox="1"/>
      </xdr:nvSpPr>
      <xdr:spPr>
        <a:xfrm>
          <a:off x="4124960" y="136722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114936</xdr:rowOff>
    </xdr:from>
    <xdr:to>
      <xdr:col>24</xdr:col>
      <xdr:colOff>114300</xdr:colOff>
      <xdr:row>82</xdr:row>
      <xdr:rowOff>45086</xdr:rowOff>
    </xdr:to>
    <xdr:sp macro="" textlink="">
      <xdr:nvSpPr>
        <xdr:cNvPr id="274" name="フローチャート: 判断 273">
          <a:extLst>
            <a:ext uri="{FF2B5EF4-FFF2-40B4-BE49-F238E27FC236}">
              <a16:creationId xmlns:a16="http://schemas.microsoft.com/office/drawing/2014/main" id="{E6F6360B-D5F3-41D8-A0D0-49DE530FEA39}"/>
            </a:ext>
          </a:extLst>
        </xdr:cNvPr>
        <xdr:cNvSpPr/>
      </xdr:nvSpPr>
      <xdr:spPr>
        <a:xfrm>
          <a:off x="4036060" y="1369377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126364</xdr:rowOff>
    </xdr:from>
    <xdr:to>
      <xdr:col>20</xdr:col>
      <xdr:colOff>38100</xdr:colOff>
      <xdr:row>82</xdr:row>
      <xdr:rowOff>56514</xdr:rowOff>
    </xdr:to>
    <xdr:sp macro="" textlink="">
      <xdr:nvSpPr>
        <xdr:cNvPr id="275" name="フローチャート: 判断 274">
          <a:extLst>
            <a:ext uri="{FF2B5EF4-FFF2-40B4-BE49-F238E27FC236}">
              <a16:creationId xmlns:a16="http://schemas.microsoft.com/office/drawing/2014/main" id="{C1934644-5AE3-4DD1-8CEC-DFBCEA48BD24}"/>
            </a:ext>
          </a:extLst>
        </xdr:cNvPr>
        <xdr:cNvSpPr/>
      </xdr:nvSpPr>
      <xdr:spPr>
        <a:xfrm>
          <a:off x="3312160" y="1370520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135889</xdr:rowOff>
    </xdr:from>
    <xdr:to>
      <xdr:col>15</xdr:col>
      <xdr:colOff>101600</xdr:colOff>
      <xdr:row>82</xdr:row>
      <xdr:rowOff>66039</xdr:rowOff>
    </xdr:to>
    <xdr:sp macro="" textlink="">
      <xdr:nvSpPr>
        <xdr:cNvPr id="276" name="フローチャート: 判断 275">
          <a:extLst>
            <a:ext uri="{FF2B5EF4-FFF2-40B4-BE49-F238E27FC236}">
              <a16:creationId xmlns:a16="http://schemas.microsoft.com/office/drawing/2014/main" id="{392D5DBD-F739-4A1A-A3C6-86873A617F3F}"/>
            </a:ext>
          </a:extLst>
        </xdr:cNvPr>
        <xdr:cNvSpPr/>
      </xdr:nvSpPr>
      <xdr:spPr>
        <a:xfrm>
          <a:off x="2514600" y="1371472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151130</xdr:rowOff>
    </xdr:from>
    <xdr:to>
      <xdr:col>10</xdr:col>
      <xdr:colOff>165100</xdr:colOff>
      <xdr:row>81</xdr:row>
      <xdr:rowOff>81280</xdr:rowOff>
    </xdr:to>
    <xdr:sp macro="" textlink="">
      <xdr:nvSpPr>
        <xdr:cNvPr id="277" name="フローチャート: 判断 276">
          <a:extLst>
            <a:ext uri="{FF2B5EF4-FFF2-40B4-BE49-F238E27FC236}">
              <a16:creationId xmlns:a16="http://schemas.microsoft.com/office/drawing/2014/main" id="{5E3B0639-FCD2-424C-BF9C-803953F5E3C1}"/>
            </a:ext>
          </a:extLst>
        </xdr:cNvPr>
        <xdr:cNvSpPr/>
      </xdr:nvSpPr>
      <xdr:spPr>
        <a:xfrm>
          <a:off x="1739900" y="135623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1AD4C992-B1CD-44E1-A765-48C7DB1E9CB7}"/>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4488414A-FD5F-483C-A44D-B3F4C563296E}"/>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id="{28E9058C-3009-4B2A-ABC8-EFDB2008B96E}"/>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1" name="テキスト ボックス 280">
          <a:extLst>
            <a:ext uri="{FF2B5EF4-FFF2-40B4-BE49-F238E27FC236}">
              <a16:creationId xmlns:a16="http://schemas.microsoft.com/office/drawing/2014/main" id="{36DEBD4C-1ADF-4517-BF8C-198D92FC121C}"/>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2" name="テキスト ボックス 281">
          <a:extLst>
            <a:ext uri="{FF2B5EF4-FFF2-40B4-BE49-F238E27FC236}">
              <a16:creationId xmlns:a16="http://schemas.microsoft.com/office/drawing/2014/main" id="{88EEBB7F-1276-4563-8317-07E1C147E956}"/>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10161</xdr:rowOff>
    </xdr:from>
    <xdr:to>
      <xdr:col>24</xdr:col>
      <xdr:colOff>114300</xdr:colOff>
      <xdr:row>81</xdr:row>
      <xdr:rowOff>111761</xdr:rowOff>
    </xdr:to>
    <xdr:sp macro="" textlink="">
      <xdr:nvSpPr>
        <xdr:cNvPr id="283" name="楕円 282">
          <a:extLst>
            <a:ext uri="{FF2B5EF4-FFF2-40B4-BE49-F238E27FC236}">
              <a16:creationId xmlns:a16="http://schemas.microsoft.com/office/drawing/2014/main" id="{BF8170F8-747A-465F-BA06-978DD0FA61BB}"/>
            </a:ext>
          </a:extLst>
        </xdr:cNvPr>
        <xdr:cNvSpPr/>
      </xdr:nvSpPr>
      <xdr:spPr>
        <a:xfrm>
          <a:off x="4036060" y="13589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33038</xdr:rowOff>
    </xdr:from>
    <xdr:ext cx="405111" cy="259045"/>
    <xdr:sp macro="" textlink="">
      <xdr:nvSpPr>
        <xdr:cNvPr id="284" name="【公営住宅】&#10;有形固定資産減価償却率該当値テキスト">
          <a:extLst>
            <a:ext uri="{FF2B5EF4-FFF2-40B4-BE49-F238E27FC236}">
              <a16:creationId xmlns:a16="http://schemas.microsoft.com/office/drawing/2014/main" id="{A8815E1A-880B-485B-9140-9D9812C9EC66}"/>
            </a:ext>
          </a:extLst>
        </xdr:cNvPr>
        <xdr:cNvSpPr txBox="1"/>
      </xdr:nvSpPr>
      <xdr:spPr>
        <a:xfrm>
          <a:off x="4124960" y="13444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33020</xdr:rowOff>
    </xdr:from>
    <xdr:to>
      <xdr:col>20</xdr:col>
      <xdr:colOff>38100</xdr:colOff>
      <xdr:row>81</xdr:row>
      <xdr:rowOff>134620</xdr:rowOff>
    </xdr:to>
    <xdr:sp macro="" textlink="">
      <xdr:nvSpPr>
        <xdr:cNvPr id="285" name="楕円 284">
          <a:extLst>
            <a:ext uri="{FF2B5EF4-FFF2-40B4-BE49-F238E27FC236}">
              <a16:creationId xmlns:a16="http://schemas.microsoft.com/office/drawing/2014/main" id="{8E8D0CE6-B6AF-4345-9C0D-2286AD23E611}"/>
            </a:ext>
          </a:extLst>
        </xdr:cNvPr>
        <xdr:cNvSpPr/>
      </xdr:nvSpPr>
      <xdr:spPr>
        <a:xfrm>
          <a:off x="3312160" y="1361186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60961</xdr:rowOff>
    </xdr:from>
    <xdr:to>
      <xdr:col>24</xdr:col>
      <xdr:colOff>63500</xdr:colOff>
      <xdr:row>81</xdr:row>
      <xdr:rowOff>83820</xdr:rowOff>
    </xdr:to>
    <xdr:cxnSp macro="">
      <xdr:nvCxnSpPr>
        <xdr:cNvPr id="286" name="直線コネクタ 285">
          <a:extLst>
            <a:ext uri="{FF2B5EF4-FFF2-40B4-BE49-F238E27FC236}">
              <a16:creationId xmlns:a16="http://schemas.microsoft.com/office/drawing/2014/main" id="{6667D52F-0593-44B7-9900-D36DF6069AE3}"/>
            </a:ext>
          </a:extLst>
        </xdr:cNvPr>
        <xdr:cNvCxnSpPr/>
      </xdr:nvCxnSpPr>
      <xdr:spPr>
        <a:xfrm flipV="1">
          <a:off x="3355340" y="13639801"/>
          <a:ext cx="73152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55880</xdr:rowOff>
    </xdr:from>
    <xdr:to>
      <xdr:col>15</xdr:col>
      <xdr:colOff>101600</xdr:colOff>
      <xdr:row>81</xdr:row>
      <xdr:rowOff>157480</xdr:rowOff>
    </xdr:to>
    <xdr:sp macro="" textlink="">
      <xdr:nvSpPr>
        <xdr:cNvPr id="287" name="楕円 286">
          <a:extLst>
            <a:ext uri="{FF2B5EF4-FFF2-40B4-BE49-F238E27FC236}">
              <a16:creationId xmlns:a16="http://schemas.microsoft.com/office/drawing/2014/main" id="{7300A923-CB43-4040-BF1A-3E3AA76153C8}"/>
            </a:ext>
          </a:extLst>
        </xdr:cNvPr>
        <xdr:cNvSpPr/>
      </xdr:nvSpPr>
      <xdr:spPr>
        <a:xfrm>
          <a:off x="2514600" y="1363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83820</xdr:rowOff>
    </xdr:from>
    <xdr:to>
      <xdr:col>19</xdr:col>
      <xdr:colOff>177800</xdr:colOff>
      <xdr:row>81</xdr:row>
      <xdr:rowOff>106680</xdr:rowOff>
    </xdr:to>
    <xdr:cxnSp macro="">
      <xdr:nvCxnSpPr>
        <xdr:cNvPr id="288" name="直線コネクタ 287">
          <a:extLst>
            <a:ext uri="{FF2B5EF4-FFF2-40B4-BE49-F238E27FC236}">
              <a16:creationId xmlns:a16="http://schemas.microsoft.com/office/drawing/2014/main" id="{69477EA3-407E-4F7A-A902-2197EE954310}"/>
            </a:ext>
          </a:extLst>
        </xdr:cNvPr>
        <xdr:cNvCxnSpPr/>
      </xdr:nvCxnSpPr>
      <xdr:spPr>
        <a:xfrm flipV="1">
          <a:off x="2565400" y="13662660"/>
          <a:ext cx="78994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78739</xdr:rowOff>
    </xdr:from>
    <xdr:to>
      <xdr:col>10</xdr:col>
      <xdr:colOff>165100</xdr:colOff>
      <xdr:row>82</xdr:row>
      <xdr:rowOff>8889</xdr:rowOff>
    </xdr:to>
    <xdr:sp macro="" textlink="">
      <xdr:nvSpPr>
        <xdr:cNvPr id="289" name="楕円 288">
          <a:extLst>
            <a:ext uri="{FF2B5EF4-FFF2-40B4-BE49-F238E27FC236}">
              <a16:creationId xmlns:a16="http://schemas.microsoft.com/office/drawing/2014/main" id="{B810D6C8-E0AF-4C94-B623-C42B46C471F7}"/>
            </a:ext>
          </a:extLst>
        </xdr:cNvPr>
        <xdr:cNvSpPr/>
      </xdr:nvSpPr>
      <xdr:spPr>
        <a:xfrm>
          <a:off x="1739900" y="1365757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106680</xdr:rowOff>
    </xdr:from>
    <xdr:to>
      <xdr:col>15</xdr:col>
      <xdr:colOff>50800</xdr:colOff>
      <xdr:row>81</xdr:row>
      <xdr:rowOff>129539</xdr:rowOff>
    </xdr:to>
    <xdr:cxnSp macro="">
      <xdr:nvCxnSpPr>
        <xdr:cNvPr id="290" name="直線コネクタ 289">
          <a:extLst>
            <a:ext uri="{FF2B5EF4-FFF2-40B4-BE49-F238E27FC236}">
              <a16:creationId xmlns:a16="http://schemas.microsoft.com/office/drawing/2014/main" id="{0AA41BE4-4340-467A-B034-5AA39262BB15}"/>
            </a:ext>
          </a:extLst>
        </xdr:cNvPr>
        <xdr:cNvCxnSpPr/>
      </xdr:nvCxnSpPr>
      <xdr:spPr>
        <a:xfrm flipV="1">
          <a:off x="1790700" y="13685520"/>
          <a:ext cx="7747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47641</xdr:rowOff>
    </xdr:from>
    <xdr:ext cx="405111" cy="259045"/>
    <xdr:sp macro="" textlink="">
      <xdr:nvSpPr>
        <xdr:cNvPr id="291" name="n_1aveValue【公営住宅】&#10;有形固定資産減価償却率">
          <a:extLst>
            <a:ext uri="{FF2B5EF4-FFF2-40B4-BE49-F238E27FC236}">
              <a16:creationId xmlns:a16="http://schemas.microsoft.com/office/drawing/2014/main" id="{AE60A1B4-2AF5-4BCE-BE1C-1ABDD6772D97}"/>
            </a:ext>
          </a:extLst>
        </xdr:cNvPr>
        <xdr:cNvSpPr txBox="1"/>
      </xdr:nvSpPr>
      <xdr:spPr>
        <a:xfrm>
          <a:off x="3170564" y="13794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57166</xdr:rowOff>
    </xdr:from>
    <xdr:ext cx="405111" cy="259045"/>
    <xdr:sp macro="" textlink="">
      <xdr:nvSpPr>
        <xdr:cNvPr id="292" name="n_2aveValue【公営住宅】&#10;有形固定資産減価償却率">
          <a:extLst>
            <a:ext uri="{FF2B5EF4-FFF2-40B4-BE49-F238E27FC236}">
              <a16:creationId xmlns:a16="http://schemas.microsoft.com/office/drawing/2014/main" id="{AA4C494A-CD73-448F-B77D-1D63B2AC12AE}"/>
            </a:ext>
          </a:extLst>
        </xdr:cNvPr>
        <xdr:cNvSpPr txBox="1"/>
      </xdr:nvSpPr>
      <xdr:spPr>
        <a:xfrm>
          <a:off x="2385704" y="138036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97807</xdr:rowOff>
    </xdr:from>
    <xdr:ext cx="405111" cy="259045"/>
    <xdr:sp macro="" textlink="">
      <xdr:nvSpPr>
        <xdr:cNvPr id="293" name="n_3aveValue【公営住宅】&#10;有形固定資産減価償却率">
          <a:extLst>
            <a:ext uri="{FF2B5EF4-FFF2-40B4-BE49-F238E27FC236}">
              <a16:creationId xmlns:a16="http://schemas.microsoft.com/office/drawing/2014/main" id="{3440F66E-EFE9-4CC2-9AB0-CC172FBDDB93}"/>
            </a:ext>
          </a:extLst>
        </xdr:cNvPr>
        <xdr:cNvSpPr txBox="1"/>
      </xdr:nvSpPr>
      <xdr:spPr>
        <a:xfrm>
          <a:off x="1611004" y="1334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151147</xdr:rowOff>
    </xdr:from>
    <xdr:ext cx="405111" cy="259045"/>
    <xdr:sp macro="" textlink="">
      <xdr:nvSpPr>
        <xdr:cNvPr id="294" name="n_1mainValue【公営住宅】&#10;有形固定資産減価償却率">
          <a:extLst>
            <a:ext uri="{FF2B5EF4-FFF2-40B4-BE49-F238E27FC236}">
              <a16:creationId xmlns:a16="http://schemas.microsoft.com/office/drawing/2014/main" id="{CA45FC75-26AD-48AB-A804-FB37DDDB936F}"/>
            </a:ext>
          </a:extLst>
        </xdr:cNvPr>
        <xdr:cNvSpPr txBox="1"/>
      </xdr:nvSpPr>
      <xdr:spPr>
        <a:xfrm>
          <a:off x="3170564" y="1339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2557</xdr:rowOff>
    </xdr:from>
    <xdr:ext cx="405111" cy="259045"/>
    <xdr:sp macro="" textlink="">
      <xdr:nvSpPr>
        <xdr:cNvPr id="295" name="n_2mainValue【公営住宅】&#10;有形固定資産減価償却率">
          <a:extLst>
            <a:ext uri="{FF2B5EF4-FFF2-40B4-BE49-F238E27FC236}">
              <a16:creationId xmlns:a16="http://schemas.microsoft.com/office/drawing/2014/main" id="{3E8090EB-96ED-4E52-A01F-983CB1B09502}"/>
            </a:ext>
          </a:extLst>
        </xdr:cNvPr>
        <xdr:cNvSpPr txBox="1"/>
      </xdr:nvSpPr>
      <xdr:spPr>
        <a:xfrm>
          <a:off x="2385704" y="1341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16</xdr:rowOff>
    </xdr:from>
    <xdr:ext cx="405111" cy="259045"/>
    <xdr:sp macro="" textlink="">
      <xdr:nvSpPr>
        <xdr:cNvPr id="296" name="n_3mainValue【公営住宅】&#10;有形固定資産減価償却率">
          <a:extLst>
            <a:ext uri="{FF2B5EF4-FFF2-40B4-BE49-F238E27FC236}">
              <a16:creationId xmlns:a16="http://schemas.microsoft.com/office/drawing/2014/main" id="{6F1C9A5F-F585-4599-B0D2-F2C6A56A0B3C}"/>
            </a:ext>
          </a:extLst>
        </xdr:cNvPr>
        <xdr:cNvSpPr txBox="1"/>
      </xdr:nvSpPr>
      <xdr:spPr>
        <a:xfrm>
          <a:off x="1611004" y="13746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7" name="正方形/長方形 296">
          <a:extLst>
            <a:ext uri="{FF2B5EF4-FFF2-40B4-BE49-F238E27FC236}">
              <a16:creationId xmlns:a16="http://schemas.microsoft.com/office/drawing/2014/main" id="{4FB08D99-9016-4CC6-8A55-C9C695F0BB21}"/>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8" name="正方形/長方形 297">
          <a:extLst>
            <a:ext uri="{FF2B5EF4-FFF2-40B4-BE49-F238E27FC236}">
              <a16:creationId xmlns:a16="http://schemas.microsoft.com/office/drawing/2014/main" id="{6997BBD4-6BFB-4621-8777-6635688681F4}"/>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9" name="正方形/長方形 298">
          <a:extLst>
            <a:ext uri="{FF2B5EF4-FFF2-40B4-BE49-F238E27FC236}">
              <a16:creationId xmlns:a16="http://schemas.microsoft.com/office/drawing/2014/main" id="{B5069736-94B0-42AF-87D3-D7B491E749DB}"/>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0" name="正方形/長方形 299">
          <a:extLst>
            <a:ext uri="{FF2B5EF4-FFF2-40B4-BE49-F238E27FC236}">
              <a16:creationId xmlns:a16="http://schemas.microsoft.com/office/drawing/2014/main" id="{CBDEE381-DA5D-4C22-9820-E85885C7FD39}"/>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1" name="正方形/長方形 300">
          <a:extLst>
            <a:ext uri="{FF2B5EF4-FFF2-40B4-BE49-F238E27FC236}">
              <a16:creationId xmlns:a16="http://schemas.microsoft.com/office/drawing/2014/main" id="{8831EF94-EE95-45E8-9209-19E8ECCDD0D7}"/>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2" name="正方形/長方形 301">
          <a:extLst>
            <a:ext uri="{FF2B5EF4-FFF2-40B4-BE49-F238E27FC236}">
              <a16:creationId xmlns:a16="http://schemas.microsoft.com/office/drawing/2014/main" id="{8569B3AD-2C52-4D35-AB4B-1C4C3BD6BD19}"/>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3" name="正方形/長方形 302">
          <a:extLst>
            <a:ext uri="{FF2B5EF4-FFF2-40B4-BE49-F238E27FC236}">
              <a16:creationId xmlns:a16="http://schemas.microsoft.com/office/drawing/2014/main" id="{5CE5BEBB-D605-492A-A75F-5F11DAE4872A}"/>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4" name="正方形/長方形 303">
          <a:extLst>
            <a:ext uri="{FF2B5EF4-FFF2-40B4-BE49-F238E27FC236}">
              <a16:creationId xmlns:a16="http://schemas.microsoft.com/office/drawing/2014/main" id="{F0B6F41D-9AD8-479D-AC39-A272AE925FC7}"/>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5" name="テキスト ボックス 304">
          <a:extLst>
            <a:ext uri="{FF2B5EF4-FFF2-40B4-BE49-F238E27FC236}">
              <a16:creationId xmlns:a16="http://schemas.microsoft.com/office/drawing/2014/main" id="{2EAD7D07-5B52-4F36-93E5-2AC2E760AFB6}"/>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6" name="直線コネクタ 305">
          <a:extLst>
            <a:ext uri="{FF2B5EF4-FFF2-40B4-BE49-F238E27FC236}">
              <a16:creationId xmlns:a16="http://schemas.microsoft.com/office/drawing/2014/main" id="{01EF801D-67D1-43B8-AFE1-220735C2EA18}"/>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7" name="直線コネクタ 306">
          <a:extLst>
            <a:ext uri="{FF2B5EF4-FFF2-40B4-BE49-F238E27FC236}">
              <a16:creationId xmlns:a16="http://schemas.microsoft.com/office/drawing/2014/main" id="{4742DD84-59DF-4F45-9371-EF447D8420B2}"/>
            </a:ext>
          </a:extLst>
        </xdr:cNvPr>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8" name="テキスト ボックス 307">
          <a:extLst>
            <a:ext uri="{FF2B5EF4-FFF2-40B4-BE49-F238E27FC236}">
              <a16:creationId xmlns:a16="http://schemas.microsoft.com/office/drawing/2014/main" id="{E92F548E-0AFC-4F1C-81C1-01AC37EC7388}"/>
            </a:ext>
          </a:extLst>
        </xdr:cNvPr>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9" name="直線コネクタ 308">
          <a:extLst>
            <a:ext uri="{FF2B5EF4-FFF2-40B4-BE49-F238E27FC236}">
              <a16:creationId xmlns:a16="http://schemas.microsoft.com/office/drawing/2014/main" id="{252B9FF2-6899-4A6D-9C90-6C31BEB0F135}"/>
            </a:ext>
          </a:extLst>
        </xdr:cNvPr>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0" name="テキスト ボックス 309">
          <a:extLst>
            <a:ext uri="{FF2B5EF4-FFF2-40B4-BE49-F238E27FC236}">
              <a16:creationId xmlns:a16="http://schemas.microsoft.com/office/drawing/2014/main" id="{613E4D32-A5D5-4908-B020-12FB9A70AE38}"/>
            </a:ext>
          </a:extLst>
        </xdr:cNvPr>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1" name="直線コネクタ 310">
          <a:extLst>
            <a:ext uri="{FF2B5EF4-FFF2-40B4-BE49-F238E27FC236}">
              <a16:creationId xmlns:a16="http://schemas.microsoft.com/office/drawing/2014/main" id="{56FDE783-CB40-4D86-B2E8-168F8E56DEDD}"/>
            </a:ext>
          </a:extLst>
        </xdr:cNvPr>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2" name="テキスト ボックス 311">
          <a:extLst>
            <a:ext uri="{FF2B5EF4-FFF2-40B4-BE49-F238E27FC236}">
              <a16:creationId xmlns:a16="http://schemas.microsoft.com/office/drawing/2014/main" id="{B4B16AF7-50F7-46CF-86F3-67642C2E4185}"/>
            </a:ext>
          </a:extLst>
        </xdr:cNvPr>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3" name="直線コネクタ 312">
          <a:extLst>
            <a:ext uri="{FF2B5EF4-FFF2-40B4-BE49-F238E27FC236}">
              <a16:creationId xmlns:a16="http://schemas.microsoft.com/office/drawing/2014/main" id="{BDA966BD-BFE8-4D3B-BDC0-C429EC027EB9}"/>
            </a:ext>
          </a:extLst>
        </xdr:cNvPr>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4" name="テキスト ボックス 313">
          <a:extLst>
            <a:ext uri="{FF2B5EF4-FFF2-40B4-BE49-F238E27FC236}">
              <a16:creationId xmlns:a16="http://schemas.microsoft.com/office/drawing/2014/main" id="{3DD82F71-DC32-45FD-A239-0EB20C60981C}"/>
            </a:ext>
          </a:extLst>
        </xdr:cNvPr>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5" name="直線コネクタ 314">
          <a:extLst>
            <a:ext uri="{FF2B5EF4-FFF2-40B4-BE49-F238E27FC236}">
              <a16:creationId xmlns:a16="http://schemas.microsoft.com/office/drawing/2014/main" id="{84F51A92-686C-45D1-8894-A833F2669DB6}"/>
            </a:ext>
          </a:extLst>
        </xdr:cNvPr>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6" name="テキスト ボックス 315">
          <a:extLst>
            <a:ext uri="{FF2B5EF4-FFF2-40B4-BE49-F238E27FC236}">
              <a16:creationId xmlns:a16="http://schemas.microsoft.com/office/drawing/2014/main" id="{49A9451F-2224-458D-9529-650A10F2E4BD}"/>
            </a:ext>
          </a:extLst>
        </xdr:cNvPr>
        <xdr:cNvSpPr txBox="1"/>
      </xdr:nvSpPr>
      <xdr:spPr>
        <a:xfrm>
          <a:off x="54053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7" name="直線コネクタ 316">
          <a:extLst>
            <a:ext uri="{FF2B5EF4-FFF2-40B4-BE49-F238E27FC236}">
              <a16:creationId xmlns:a16="http://schemas.microsoft.com/office/drawing/2014/main" id="{AD2D3191-F24A-4A8C-B510-EAAA4A515A7D}"/>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8" name="テキスト ボックス 317">
          <a:extLst>
            <a:ext uri="{FF2B5EF4-FFF2-40B4-BE49-F238E27FC236}">
              <a16:creationId xmlns:a16="http://schemas.microsoft.com/office/drawing/2014/main" id="{388BE955-A628-4509-9DFC-70073A06E127}"/>
            </a:ext>
          </a:extLst>
        </xdr:cNvPr>
        <xdr:cNvSpPr txBox="1"/>
      </xdr:nvSpPr>
      <xdr:spPr>
        <a:xfrm>
          <a:off x="5364041" y="125298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9" name="【公営住宅】&#10;一人当たり面積グラフ枠">
          <a:extLst>
            <a:ext uri="{FF2B5EF4-FFF2-40B4-BE49-F238E27FC236}">
              <a16:creationId xmlns:a16="http://schemas.microsoft.com/office/drawing/2014/main" id="{B9E99344-3096-4251-BC89-6BFF8FAF3B54}"/>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48577</xdr:rowOff>
    </xdr:from>
    <xdr:to>
      <xdr:col>54</xdr:col>
      <xdr:colOff>189865</xdr:colOff>
      <xdr:row>86</xdr:row>
      <xdr:rowOff>111252</xdr:rowOff>
    </xdr:to>
    <xdr:cxnSp macro="">
      <xdr:nvCxnSpPr>
        <xdr:cNvPr id="320" name="直線コネクタ 319">
          <a:extLst>
            <a:ext uri="{FF2B5EF4-FFF2-40B4-BE49-F238E27FC236}">
              <a16:creationId xmlns:a16="http://schemas.microsoft.com/office/drawing/2014/main" id="{43C3E58A-AE51-453E-AC08-3F62EFB784E9}"/>
            </a:ext>
          </a:extLst>
        </xdr:cNvPr>
        <xdr:cNvCxnSpPr/>
      </xdr:nvCxnSpPr>
      <xdr:spPr>
        <a:xfrm flipV="1">
          <a:off x="9219565" y="13124497"/>
          <a:ext cx="0" cy="1403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115079</xdr:rowOff>
    </xdr:from>
    <xdr:ext cx="469744" cy="259045"/>
    <xdr:sp macro="" textlink="">
      <xdr:nvSpPr>
        <xdr:cNvPr id="321" name="【公営住宅】&#10;一人当たり面積最小値テキスト">
          <a:extLst>
            <a:ext uri="{FF2B5EF4-FFF2-40B4-BE49-F238E27FC236}">
              <a16:creationId xmlns:a16="http://schemas.microsoft.com/office/drawing/2014/main" id="{E2C35959-E9D7-4354-B45A-B5528DA0FBBF}"/>
            </a:ext>
          </a:extLst>
        </xdr:cNvPr>
        <xdr:cNvSpPr txBox="1"/>
      </xdr:nvSpPr>
      <xdr:spPr>
        <a:xfrm>
          <a:off x="9258300" y="1453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111252</xdr:rowOff>
    </xdr:from>
    <xdr:to>
      <xdr:col>55</xdr:col>
      <xdr:colOff>88900</xdr:colOff>
      <xdr:row>86</xdr:row>
      <xdr:rowOff>111252</xdr:rowOff>
    </xdr:to>
    <xdr:cxnSp macro="">
      <xdr:nvCxnSpPr>
        <xdr:cNvPr id="322" name="直線コネクタ 321">
          <a:extLst>
            <a:ext uri="{FF2B5EF4-FFF2-40B4-BE49-F238E27FC236}">
              <a16:creationId xmlns:a16="http://schemas.microsoft.com/office/drawing/2014/main" id="{6964A946-24F5-44FD-A2C0-5D655E47705A}"/>
            </a:ext>
          </a:extLst>
        </xdr:cNvPr>
        <xdr:cNvCxnSpPr/>
      </xdr:nvCxnSpPr>
      <xdr:spPr>
        <a:xfrm>
          <a:off x="9154160" y="1452829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166704</xdr:rowOff>
    </xdr:from>
    <xdr:ext cx="469744" cy="259045"/>
    <xdr:sp macro="" textlink="">
      <xdr:nvSpPr>
        <xdr:cNvPr id="323" name="【公営住宅】&#10;一人当たり面積最大値テキスト">
          <a:extLst>
            <a:ext uri="{FF2B5EF4-FFF2-40B4-BE49-F238E27FC236}">
              <a16:creationId xmlns:a16="http://schemas.microsoft.com/office/drawing/2014/main" id="{CB989168-476D-4704-B5B3-70BE62B9938A}"/>
            </a:ext>
          </a:extLst>
        </xdr:cNvPr>
        <xdr:cNvSpPr txBox="1"/>
      </xdr:nvSpPr>
      <xdr:spPr>
        <a:xfrm>
          <a:off x="9258300" y="12907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48577</xdr:rowOff>
    </xdr:from>
    <xdr:to>
      <xdr:col>55</xdr:col>
      <xdr:colOff>88900</xdr:colOff>
      <xdr:row>78</xdr:row>
      <xdr:rowOff>48577</xdr:rowOff>
    </xdr:to>
    <xdr:cxnSp macro="">
      <xdr:nvCxnSpPr>
        <xdr:cNvPr id="324" name="直線コネクタ 323">
          <a:extLst>
            <a:ext uri="{FF2B5EF4-FFF2-40B4-BE49-F238E27FC236}">
              <a16:creationId xmlns:a16="http://schemas.microsoft.com/office/drawing/2014/main" id="{18959EAC-F6E0-4404-98CC-528FB545BB54}"/>
            </a:ext>
          </a:extLst>
        </xdr:cNvPr>
        <xdr:cNvCxnSpPr/>
      </xdr:nvCxnSpPr>
      <xdr:spPr>
        <a:xfrm>
          <a:off x="9154160" y="1312449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86568</xdr:rowOff>
    </xdr:from>
    <xdr:ext cx="469744" cy="259045"/>
    <xdr:sp macro="" textlink="">
      <xdr:nvSpPr>
        <xdr:cNvPr id="325" name="【公営住宅】&#10;一人当たり面積平均値テキスト">
          <a:extLst>
            <a:ext uri="{FF2B5EF4-FFF2-40B4-BE49-F238E27FC236}">
              <a16:creationId xmlns:a16="http://schemas.microsoft.com/office/drawing/2014/main" id="{2E85C797-C029-42C2-87C9-42DA579EC638}"/>
            </a:ext>
          </a:extLst>
        </xdr:cNvPr>
        <xdr:cNvSpPr txBox="1"/>
      </xdr:nvSpPr>
      <xdr:spPr>
        <a:xfrm>
          <a:off x="9258300" y="140006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63691</xdr:rowOff>
    </xdr:from>
    <xdr:to>
      <xdr:col>55</xdr:col>
      <xdr:colOff>50800</xdr:colOff>
      <xdr:row>84</xdr:row>
      <xdr:rowOff>165291</xdr:rowOff>
    </xdr:to>
    <xdr:sp macro="" textlink="">
      <xdr:nvSpPr>
        <xdr:cNvPr id="326" name="フローチャート: 判断 325">
          <a:extLst>
            <a:ext uri="{FF2B5EF4-FFF2-40B4-BE49-F238E27FC236}">
              <a16:creationId xmlns:a16="http://schemas.microsoft.com/office/drawing/2014/main" id="{42B882D2-4BF4-4EA3-88F5-BC906573D8AC}"/>
            </a:ext>
          </a:extLst>
        </xdr:cNvPr>
        <xdr:cNvSpPr/>
      </xdr:nvSpPr>
      <xdr:spPr>
        <a:xfrm>
          <a:off x="9192260" y="1414545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74358</xdr:rowOff>
    </xdr:from>
    <xdr:to>
      <xdr:col>50</xdr:col>
      <xdr:colOff>165100</xdr:colOff>
      <xdr:row>85</xdr:row>
      <xdr:rowOff>4508</xdr:rowOff>
    </xdr:to>
    <xdr:sp macro="" textlink="">
      <xdr:nvSpPr>
        <xdr:cNvPr id="327" name="フローチャート: 判断 326">
          <a:extLst>
            <a:ext uri="{FF2B5EF4-FFF2-40B4-BE49-F238E27FC236}">
              <a16:creationId xmlns:a16="http://schemas.microsoft.com/office/drawing/2014/main" id="{7C183505-44F3-408C-BD63-04CC930C70EF}"/>
            </a:ext>
          </a:extLst>
        </xdr:cNvPr>
        <xdr:cNvSpPr/>
      </xdr:nvSpPr>
      <xdr:spPr>
        <a:xfrm>
          <a:off x="8445500" y="1415611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102363</xdr:rowOff>
    </xdr:from>
    <xdr:to>
      <xdr:col>46</xdr:col>
      <xdr:colOff>38100</xdr:colOff>
      <xdr:row>85</xdr:row>
      <xdr:rowOff>32513</xdr:rowOff>
    </xdr:to>
    <xdr:sp macro="" textlink="">
      <xdr:nvSpPr>
        <xdr:cNvPr id="328" name="フローチャート: 判断 327">
          <a:extLst>
            <a:ext uri="{FF2B5EF4-FFF2-40B4-BE49-F238E27FC236}">
              <a16:creationId xmlns:a16="http://schemas.microsoft.com/office/drawing/2014/main" id="{3F275292-8410-4AD9-A2C2-A0286AEE641B}"/>
            </a:ext>
          </a:extLst>
        </xdr:cNvPr>
        <xdr:cNvSpPr/>
      </xdr:nvSpPr>
      <xdr:spPr>
        <a:xfrm>
          <a:off x="7670800" y="1418412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151892</xdr:rowOff>
    </xdr:from>
    <xdr:to>
      <xdr:col>41</xdr:col>
      <xdr:colOff>101600</xdr:colOff>
      <xdr:row>85</xdr:row>
      <xdr:rowOff>82042</xdr:rowOff>
    </xdr:to>
    <xdr:sp macro="" textlink="">
      <xdr:nvSpPr>
        <xdr:cNvPr id="329" name="フローチャート: 判断 328">
          <a:extLst>
            <a:ext uri="{FF2B5EF4-FFF2-40B4-BE49-F238E27FC236}">
              <a16:creationId xmlns:a16="http://schemas.microsoft.com/office/drawing/2014/main" id="{0E89596F-5E77-404E-A7C4-C5C0627247A9}"/>
            </a:ext>
          </a:extLst>
        </xdr:cNvPr>
        <xdr:cNvSpPr/>
      </xdr:nvSpPr>
      <xdr:spPr>
        <a:xfrm>
          <a:off x="6873240" y="1423365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7E341E45-634B-4E75-8A20-8CA1D552D917}"/>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22CFBC72-6849-4398-A784-6E34029AF0A4}"/>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id="{1CFE6454-293F-45D2-BB73-A1D81BAD02A1}"/>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3" name="テキスト ボックス 332">
          <a:extLst>
            <a:ext uri="{FF2B5EF4-FFF2-40B4-BE49-F238E27FC236}">
              <a16:creationId xmlns:a16="http://schemas.microsoft.com/office/drawing/2014/main" id="{00359CB0-B850-485A-B393-896B1E38588B}"/>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4" name="テキスト ボックス 333">
          <a:extLst>
            <a:ext uri="{FF2B5EF4-FFF2-40B4-BE49-F238E27FC236}">
              <a16:creationId xmlns:a16="http://schemas.microsoft.com/office/drawing/2014/main" id="{986A6400-C645-4D86-9435-5470BCF74643}"/>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83883</xdr:rowOff>
    </xdr:from>
    <xdr:to>
      <xdr:col>55</xdr:col>
      <xdr:colOff>50800</xdr:colOff>
      <xdr:row>86</xdr:row>
      <xdr:rowOff>14033</xdr:rowOff>
    </xdr:to>
    <xdr:sp macro="" textlink="">
      <xdr:nvSpPr>
        <xdr:cNvPr id="335" name="楕円 334">
          <a:extLst>
            <a:ext uri="{FF2B5EF4-FFF2-40B4-BE49-F238E27FC236}">
              <a16:creationId xmlns:a16="http://schemas.microsoft.com/office/drawing/2014/main" id="{2400A96D-A0FE-4B7F-B67F-1FC779F72407}"/>
            </a:ext>
          </a:extLst>
        </xdr:cNvPr>
        <xdr:cNvSpPr/>
      </xdr:nvSpPr>
      <xdr:spPr>
        <a:xfrm>
          <a:off x="9192260" y="1433328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62310</xdr:rowOff>
    </xdr:from>
    <xdr:ext cx="469744" cy="259045"/>
    <xdr:sp macro="" textlink="">
      <xdr:nvSpPr>
        <xdr:cNvPr id="336" name="【公営住宅】&#10;一人当たり面積該当値テキスト">
          <a:extLst>
            <a:ext uri="{FF2B5EF4-FFF2-40B4-BE49-F238E27FC236}">
              <a16:creationId xmlns:a16="http://schemas.microsoft.com/office/drawing/2014/main" id="{2D8758DC-6402-40AA-BAF9-C212803178AD}"/>
            </a:ext>
          </a:extLst>
        </xdr:cNvPr>
        <xdr:cNvSpPr txBox="1"/>
      </xdr:nvSpPr>
      <xdr:spPr>
        <a:xfrm>
          <a:off x="9258300" y="14311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87503</xdr:rowOff>
    </xdr:from>
    <xdr:to>
      <xdr:col>50</xdr:col>
      <xdr:colOff>165100</xdr:colOff>
      <xdr:row>86</xdr:row>
      <xdr:rowOff>17653</xdr:rowOff>
    </xdr:to>
    <xdr:sp macro="" textlink="">
      <xdr:nvSpPr>
        <xdr:cNvPr id="337" name="楕円 336">
          <a:extLst>
            <a:ext uri="{FF2B5EF4-FFF2-40B4-BE49-F238E27FC236}">
              <a16:creationId xmlns:a16="http://schemas.microsoft.com/office/drawing/2014/main" id="{74B68B06-7DEE-4DD1-8A49-3F539074DC66}"/>
            </a:ext>
          </a:extLst>
        </xdr:cNvPr>
        <xdr:cNvSpPr/>
      </xdr:nvSpPr>
      <xdr:spPr>
        <a:xfrm>
          <a:off x="8445500" y="1433690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134683</xdr:rowOff>
    </xdr:from>
    <xdr:to>
      <xdr:col>55</xdr:col>
      <xdr:colOff>0</xdr:colOff>
      <xdr:row>85</xdr:row>
      <xdr:rowOff>138303</xdr:rowOff>
    </xdr:to>
    <xdr:cxnSp macro="">
      <xdr:nvCxnSpPr>
        <xdr:cNvPr id="338" name="直線コネクタ 337">
          <a:extLst>
            <a:ext uri="{FF2B5EF4-FFF2-40B4-BE49-F238E27FC236}">
              <a16:creationId xmlns:a16="http://schemas.microsoft.com/office/drawing/2014/main" id="{9E1EB2F8-393D-47EE-B6CC-8E3D6E799A38}"/>
            </a:ext>
          </a:extLst>
        </xdr:cNvPr>
        <xdr:cNvCxnSpPr/>
      </xdr:nvCxnSpPr>
      <xdr:spPr>
        <a:xfrm flipV="1">
          <a:off x="8496300" y="14384083"/>
          <a:ext cx="723900" cy="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88646</xdr:rowOff>
    </xdr:from>
    <xdr:to>
      <xdr:col>46</xdr:col>
      <xdr:colOff>38100</xdr:colOff>
      <xdr:row>86</xdr:row>
      <xdr:rowOff>18796</xdr:rowOff>
    </xdr:to>
    <xdr:sp macro="" textlink="">
      <xdr:nvSpPr>
        <xdr:cNvPr id="339" name="楕円 338">
          <a:extLst>
            <a:ext uri="{FF2B5EF4-FFF2-40B4-BE49-F238E27FC236}">
              <a16:creationId xmlns:a16="http://schemas.microsoft.com/office/drawing/2014/main" id="{5A1220D5-0869-4C33-B97B-5798980DEDE3}"/>
            </a:ext>
          </a:extLst>
        </xdr:cNvPr>
        <xdr:cNvSpPr/>
      </xdr:nvSpPr>
      <xdr:spPr>
        <a:xfrm>
          <a:off x="7670800" y="1433804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138303</xdr:rowOff>
    </xdr:from>
    <xdr:to>
      <xdr:col>50</xdr:col>
      <xdr:colOff>114300</xdr:colOff>
      <xdr:row>85</xdr:row>
      <xdr:rowOff>139446</xdr:rowOff>
    </xdr:to>
    <xdr:cxnSp macro="">
      <xdr:nvCxnSpPr>
        <xdr:cNvPr id="340" name="直線コネクタ 339">
          <a:extLst>
            <a:ext uri="{FF2B5EF4-FFF2-40B4-BE49-F238E27FC236}">
              <a16:creationId xmlns:a16="http://schemas.microsoft.com/office/drawing/2014/main" id="{BB1A4262-F005-4A71-9289-5F7789B408B1}"/>
            </a:ext>
          </a:extLst>
        </xdr:cNvPr>
        <xdr:cNvCxnSpPr/>
      </xdr:nvCxnSpPr>
      <xdr:spPr>
        <a:xfrm flipV="1">
          <a:off x="7713980" y="14387703"/>
          <a:ext cx="78232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90932</xdr:rowOff>
    </xdr:from>
    <xdr:to>
      <xdr:col>41</xdr:col>
      <xdr:colOff>101600</xdr:colOff>
      <xdr:row>86</xdr:row>
      <xdr:rowOff>21082</xdr:rowOff>
    </xdr:to>
    <xdr:sp macro="" textlink="">
      <xdr:nvSpPr>
        <xdr:cNvPr id="341" name="楕円 340">
          <a:extLst>
            <a:ext uri="{FF2B5EF4-FFF2-40B4-BE49-F238E27FC236}">
              <a16:creationId xmlns:a16="http://schemas.microsoft.com/office/drawing/2014/main" id="{5D9330DA-81CF-4011-8952-E82F84830404}"/>
            </a:ext>
          </a:extLst>
        </xdr:cNvPr>
        <xdr:cNvSpPr/>
      </xdr:nvSpPr>
      <xdr:spPr>
        <a:xfrm>
          <a:off x="6873240" y="1434033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139446</xdr:rowOff>
    </xdr:from>
    <xdr:to>
      <xdr:col>45</xdr:col>
      <xdr:colOff>177800</xdr:colOff>
      <xdr:row>85</xdr:row>
      <xdr:rowOff>141732</xdr:rowOff>
    </xdr:to>
    <xdr:cxnSp macro="">
      <xdr:nvCxnSpPr>
        <xdr:cNvPr id="342" name="直線コネクタ 341">
          <a:extLst>
            <a:ext uri="{FF2B5EF4-FFF2-40B4-BE49-F238E27FC236}">
              <a16:creationId xmlns:a16="http://schemas.microsoft.com/office/drawing/2014/main" id="{2FFEB2CE-DEF5-4C60-AD47-AE6709B41B1C}"/>
            </a:ext>
          </a:extLst>
        </xdr:cNvPr>
        <xdr:cNvCxnSpPr/>
      </xdr:nvCxnSpPr>
      <xdr:spPr>
        <a:xfrm flipV="1">
          <a:off x="6924040" y="14388846"/>
          <a:ext cx="78994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21035</xdr:rowOff>
    </xdr:from>
    <xdr:ext cx="469744" cy="259045"/>
    <xdr:sp macro="" textlink="">
      <xdr:nvSpPr>
        <xdr:cNvPr id="343" name="n_1aveValue【公営住宅】&#10;一人当たり面積">
          <a:extLst>
            <a:ext uri="{FF2B5EF4-FFF2-40B4-BE49-F238E27FC236}">
              <a16:creationId xmlns:a16="http://schemas.microsoft.com/office/drawing/2014/main" id="{7597E101-FB81-401C-96C1-E6C53A7A4C1B}"/>
            </a:ext>
          </a:extLst>
        </xdr:cNvPr>
        <xdr:cNvSpPr txBox="1"/>
      </xdr:nvSpPr>
      <xdr:spPr>
        <a:xfrm>
          <a:off x="8271587" y="13935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49040</xdr:rowOff>
    </xdr:from>
    <xdr:ext cx="469744" cy="259045"/>
    <xdr:sp macro="" textlink="">
      <xdr:nvSpPr>
        <xdr:cNvPr id="344" name="n_2aveValue【公営住宅】&#10;一人当たり面積">
          <a:extLst>
            <a:ext uri="{FF2B5EF4-FFF2-40B4-BE49-F238E27FC236}">
              <a16:creationId xmlns:a16="http://schemas.microsoft.com/office/drawing/2014/main" id="{E663263F-83A9-4CF5-8146-74D6DC267D99}"/>
            </a:ext>
          </a:extLst>
        </xdr:cNvPr>
        <xdr:cNvSpPr txBox="1"/>
      </xdr:nvSpPr>
      <xdr:spPr>
        <a:xfrm>
          <a:off x="7509587" y="13963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98569</xdr:rowOff>
    </xdr:from>
    <xdr:ext cx="469744" cy="259045"/>
    <xdr:sp macro="" textlink="">
      <xdr:nvSpPr>
        <xdr:cNvPr id="345" name="n_3aveValue【公営住宅】&#10;一人当たり面積">
          <a:extLst>
            <a:ext uri="{FF2B5EF4-FFF2-40B4-BE49-F238E27FC236}">
              <a16:creationId xmlns:a16="http://schemas.microsoft.com/office/drawing/2014/main" id="{097E5852-E884-4BBB-B6B6-CB22D5281F6D}"/>
            </a:ext>
          </a:extLst>
        </xdr:cNvPr>
        <xdr:cNvSpPr txBox="1"/>
      </xdr:nvSpPr>
      <xdr:spPr>
        <a:xfrm>
          <a:off x="6712027" y="14012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8780</xdr:rowOff>
    </xdr:from>
    <xdr:ext cx="469744" cy="259045"/>
    <xdr:sp macro="" textlink="">
      <xdr:nvSpPr>
        <xdr:cNvPr id="346" name="n_1mainValue【公営住宅】&#10;一人当たり面積">
          <a:extLst>
            <a:ext uri="{FF2B5EF4-FFF2-40B4-BE49-F238E27FC236}">
              <a16:creationId xmlns:a16="http://schemas.microsoft.com/office/drawing/2014/main" id="{B61EF52B-E011-487F-88AC-61FD24666339}"/>
            </a:ext>
          </a:extLst>
        </xdr:cNvPr>
        <xdr:cNvSpPr txBox="1"/>
      </xdr:nvSpPr>
      <xdr:spPr>
        <a:xfrm>
          <a:off x="8271587" y="14425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9923</xdr:rowOff>
    </xdr:from>
    <xdr:ext cx="469744" cy="259045"/>
    <xdr:sp macro="" textlink="">
      <xdr:nvSpPr>
        <xdr:cNvPr id="347" name="n_2mainValue【公営住宅】&#10;一人当たり面積">
          <a:extLst>
            <a:ext uri="{FF2B5EF4-FFF2-40B4-BE49-F238E27FC236}">
              <a16:creationId xmlns:a16="http://schemas.microsoft.com/office/drawing/2014/main" id="{035528F4-33C9-477B-9C8C-6B5A737CB376}"/>
            </a:ext>
          </a:extLst>
        </xdr:cNvPr>
        <xdr:cNvSpPr txBox="1"/>
      </xdr:nvSpPr>
      <xdr:spPr>
        <a:xfrm>
          <a:off x="7509587" y="14426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12209</xdr:rowOff>
    </xdr:from>
    <xdr:ext cx="469744" cy="259045"/>
    <xdr:sp macro="" textlink="">
      <xdr:nvSpPr>
        <xdr:cNvPr id="348" name="n_3mainValue【公営住宅】&#10;一人当たり面積">
          <a:extLst>
            <a:ext uri="{FF2B5EF4-FFF2-40B4-BE49-F238E27FC236}">
              <a16:creationId xmlns:a16="http://schemas.microsoft.com/office/drawing/2014/main" id="{260FA862-34BD-4363-B344-9DCAEA52096D}"/>
            </a:ext>
          </a:extLst>
        </xdr:cNvPr>
        <xdr:cNvSpPr txBox="1"/>
      </xdr:nvSpPr>
      <xdr:spPr>
        <a:xfrm>
          <a:off x="6712027" y="1442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9" name="正方形/長方形 348">
          <a:extLst>
            <a:ext uri="{FF2B5EF4-FFF2-40B4-BE49-F238E27FC236}">
              <a16:creationId xmlns:a16="http://schemas.microsoft.com/office/drawing/2014/main" id="{589A9E6B-3AB6-4254-BE65-6995E1AE3AF5}"/>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0" name="正方形/長方形 349">
          <a:extLst>
            <a:ext uri="{FF2B5EF4-FFF2-40B4-BE49-F238E27FC236}">
              <a16:creationId xmlns:a16="http://schemas.microsoft.com/office/drawing/2014/main" id="{8299B7FC-8CF5-4A0B-A7DB-694C50968E28}"/>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1" name="正方形/長方形 350">
          <a:extLst>
            <a:ext uri="{FF2B5EF4-FFF2-40B4-BE49-F238E27FC236}">
              <a16:creationId xmlns:a16="http://schemas.microsoft.com/office/drawing/2014/main" id="{95C5ADE5-5F15-4867-9B82-D15F8A39D299}"/>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2" name="正方形/長方形 351">
          <a:extLst>
            <a:ext uri="{FF2B5EF4-FFF2-40B4-BE49-F238E27FC236}">
              <a16:creationId xmlns:a16="http://schemas.microsoft.com/office/drawing/2014/main" id="{3601E766-C438-4084-A430-52FDC06B797D}"/>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3" name="正方形/長方形 352">
          <a:extLst>
            <a:ext uri="{FF2B5EF4-FFF2-40B4-BE49-F238E27FC236}">
              <a16:creationId xmlns:a16="http://schemas.microsoft.com/office/drawing/2014/main" id="{AF2E6C25-DA38-4D68-B2AC-5D4ECE196C8D}"/>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4" name="正方形/長方形 353">
          <a:extLst>
            <a:ext uri="{FF2B5EF4-FFF2-40B4-BE49-F238E27FC236}">
              <a16:creationId xmlns:a16="http://schemas.microsoft.com/office/drawing/2014/main" id="{BE4AD3A1-37F2-4132-8C05-7A282DF0731B}"/>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5" name="正方形/長方形 354">
          <a:extLst>
            <a:ext uri="{FF2B5EF4-FFF2-40B4-BE49-F238E27FC236}">
              <a16:creationId xmlns:a16="http://schemas.microsoft.com/office/drawing/2014/main" id="{4109AA8E-2B48-4711-9F03-4BD968DB8F41}"/>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6" name="正方形/長方形 355">
          <a:extLst>
            <a:ext uri="{FF2B5EF4-FFF2-40B4-BE49-F238E27FC236}">
              <a16:creationId xmlns:a16="http://schemas.microsoft.com/office/drawing/2014/main" id="{18A5E2CF-3B7D-4CE7-B823-03CDA006AF4E}"/>
            </a:ext>
          </a:extLst>
        </xdr:cNvPr>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7" name="テキスト ボックス 356">
          <a:extLst>
            <a:ext uri="{FF2B5EF4-FFF2-40B4-BE49-F238E27FC236}">
              <a16:creationId xmlns:a16="http://schemas.microsoft.com/office/drawing/2014/main" id="{15AEBE7B-1407-465C-985E-CFECEA0D6023}"/>
            </a:ext>
          </a:extLst>
        </xdr:cNvPr>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8" name="直線コネクタ 357">
          <a:extLst>
            <a:ext uri="{FF2B5EF4-FFF2-40B4-BE49-F238E27FC236}">
              <a16:creationId xmlns:a16="http://schemas.microsoft.com/office/drawing/2014/main" id="{F7577243-7430-409E-8DDB-C7673A573EF1}"/>
            </a:ext>
          </a:extLst>
        </xdr:cNvPr>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59" name="直線コネクタ 358">
          <a:extLst>
            <a:ext uri="{FF2B5EF4-FFF2-40B4-BE49-F238E27FC236}">
              <a16:creationId xmlns:a16="http://schemas.microsoft.com/office/drawing/2014/main" id="{C4FA93D2-1483-4ABC-AEE7-29FBEE177F06}"/>
            </a:ext>
          </a:extLst>
        </xdr:cNvPr>
        <xdr:cNvCxnSpPr/>
      </xdr:nvCxnSpPr>
      <xdr:spPr>
        <a:xfrm>
          <a:off x="67056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60" name="テキスト ボックス 359">
          <a:extLst>
            <a:ext uri="{FF2B5EF4-FFF2-40B4-BE49-F238E27FC236}">
              <a16:creationId xmlns:a16="http://schemas.microsoft.com/office/drawing/2014/main" id="{1E6BC4D7-1917-4376-9894-D357DC60DF7D}"/>
            </a:ext>
          </a:extLst>
        </xdr:cNvPr>
        <xdr:cNvSpPr txBox="1"/>
      </xdr:nvSpPr>
      <xdr:spPr>
        <a:xfrm>
          <a:off x="377341" y="1816972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1" name="直線コネクタ 360">
          <a:extLst>
            <a:ext uri="{FF2B5EF4-FFF2-40B4-BE49-F238E27FC236}">
              <a16:creationId xmlns:a16="http://schemas.microsoft.com/office/drawing/2014/main" id="{8BE969BF-0BA4-460C-A32C-EB5EB1F3B8A6}"/>
            </a:ext>
          </a:extLst>
        </xdr:cNvPr>
        <xdr:cNvCxnSpPr/>
      </xdr:nvCxnSpPr>
      <xdr:spPr>
        <a:xfrm>
          <a:off x="67056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2" name="テキスト ボックス 361">
          <a:extLst>
            <a:ext uri="{FF2B5EF4-FFF2-40B4-BE49-F238E27FC236}">
              <a16:creationId xmlns:a16="http://schemas.microsoft.com/office/drawing/2014/main" id="{5395D795-E052-4445-988F-4C1E77C16BA4}"/>
            </a:ext>
          </a:extLst>
        </xdr:cNvPr>
        <xdr:cNvSpPr txBox="1"/>
      </xdr:nvSpPr>
      <xdr:spPr>
        <a:xfrm>
          <a:off x="33608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3" name="直線コネクタ 362">
          <a:extLst>
            <a:ext uri="{FF2B5EF4-FFF2-40B4-BE49-F238E27FC236}">
              <a16:creationId xmlns:a16="http://schemas.microsoft.com/office/drawing/2014/main" id="{D56DD951-225C-4C26-9008-DFDDE89A3236}"/>
            </a:ext>
          </a:extLst>
        </xdr:cNvPr>
        <xdr:cNvCxnSpPr/>
      </xdr:nvCxnSpPr>
      <xdr:spPr>
        <a:xfrm>
          <a:off x="67056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4" name="テキスト ボックス 363">
          <a:extLst>
            <a:ext uri="{FF2B5EF4-FFF2-40B4-BE49-F238E27FC236}">
              <a16:creationId xmlns:a16="http://schemas.microsoft.com/office/drawing/2014/main" id="{73AEE151-F2DF-468C-9F72-8B7FF5C81C91}"/>
            </a:ext>
          </a:extLst>
        </xdr:cNvPr>
        <xdr:cNvSpPr txBox="1"/>
      </xdr:nvSpPr>
      <xdr:spPr>
        <a:xfrm>
          <a:off x="33608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5" name="直線コネクタ 364">
          <a:extLst>
            <a:ext uri="{FF2B5EF4-FFF2-40B4-BE49-F238E27FC236}">
              <a16:creationId xmlns:a16="http://schemas.microsoft.com/office/drawing/2014/main" id="{E3B04BBB-3406-4B1F-8F24-E6EF52A9584C}"/>
            </a:ext>
          </a:extLst>
        </xdr:cNvPr>
        <xdr:cNvCxnSpPr/>
      </xdr:nvCxnSpPr>
      <xdr:spPr>
        <a:xfrm>
          <a:off x="67056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6" name="テキスト ボックス 365">
          <a:extLst>
            <a:ext uri="{FF2B5EF4-FFF2-40B4-BE49-F238E27FC236}">
              <a16:creationId xmlns:a16="http://schemas.microsoft.com/office/drawing/2014/main" id="{29708106-1D1B-491E-9B60-0FF005E13A1D}"/>
            </a:ext>
          </a:extLst>
        </xdr:cNvPr>
        <xdr:cNvSpPr txBox="1"/>
      </xdr:nvSpPr>
      <xdr:spPr>
        <a:xfrm>
          <a:off x="33608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7" name="直線コネクタ 366">
          <a:extLst>
            <a:ext uri="{FF2B5EF4-FFF2-40B4-BE49-F238E27FC236}">
              <a16:creationId xmlns:a16="http://schemas.microsoft.com/office/drawing/2014/main" id="{07FF2D55-8A2C-46D8-A214-CA4B35F2D6F7}"/>
            </a:ext>
          </a:extLst>
        </xdr:cNvPr>
        <xdr:cNvCxnSpPr/>
      </xdr:nvCxnSpPr>
      <xdr:spPr>
        <a:xfrm>
          <a:off x="67056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8" name="テキスト ボックス 367">
          <a:extLst>
            <a:ext uri="{FF2B5EF4-FFF2-40B4-BE49-F238E27FC236}">
              <a16:creationId xmlns:a16="http://schemas.microsoft.com/office/drawing/2014/main" id="{BF529D42-EE10-4326-9911-A5AECD9AD766}"/>
            </a:ext>
          </a:extLst>
        </xdr:cNvPr>
        <xdr:cNvSpPr txBox="1"/>
      </xdr:nvSpPr>
      <xdr:spPr>
        <a:xfrm>
          <a:off x="33608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69" name="直線コネクタ 368">
          <a:extLst>
            <a:ext uri="{FF2B5EF4-FFF2-40B4-BE49-F238E27FC236}">
              <a16:creationId xmlns:a16="http://schemas.microsoft.com/office/drawing/2014/main" id="{C504B0B2-5AEA-4ABB-9DC2-3D44D3A0EF1A}"/>
            </a:ext>
          </a:extLst>
        </xdr:cNvPr>
        <xdr:cNvCxnSpPr/>
      </xdr:nvCxnSpPr>
      <xdr:spPr>
        <a:xfrm>
          <a:off x="67056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70" name="テキスト ボックス 369">
          <a:extLst>
            <a:ext uri="{FF2B5EF4-FFF2-40B4-BE49-F238E27FC236}">
              <a16:creationId xmlns:a16="http://schemas.microsoft.com/office/drawing/2014/main" id="{7D0B04F4-2812-43CE-BCE5-211691255839}"/>
            </a:ext>
          </a:extLst>
        </xdr:cNvPr>
        <xdr:cNvSpPr txBox="1"/>
      </xdr:nvSpPr>
      <xdr:spPr>
        <a:xfrm>
          <a:off x="27196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1" name="直線コネクタ 370">
          <a:extLst>
            <a:ext uri="{FF2B5EF4-FFF2-40B4-BE49-F238E27FC236}">
              <a16:creationId xmlns:a16="http://schemas.microsoft.com/office/drawing/2014/main" id="{E83AFF6B-CAEA-4581-9B26-0A448A91E9EB}"/>
            </a:ext>
          </a:extLst>
        </xdr:cNvPr>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72" name="テキスト ボックス 371">
          <a:extLst>
            <a:ext uri="{FF2B5EF4-FFF2-40B4-BE49-F238E27FC236}">
              <a16:creationId xmlns:a16="http://schemas.microsoft.com/office/drawing/2014/main" id="{47A88EB0-14E3-4CB6-A6F7-DCBD4BF1E66D}"/>
            </a:ext>
          </a:extLst>
        </xdr:cNvPr>
        <xdr:cNvSpPr txBox="1"/>
      </xdr:nvSpPr>
      <xdr:spPr>
        <a:xfrm>
          <a:off x="27196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3" name="【港湾・漁港】&#10;有形固定資産減価償却率グラフ枠">
          <a:extLst>
            <a:ext uri="{FF2B5EF4-FFF2-40B4-BE49-F238E27FC236}">
              <a16:creationId xmlns:a16="http://schemas.microsoft.com/office/drawing/2014/main" id="{47EA1E43-7658-49AD-A134-2D4F1895B288}"/>
            </a:ext>
          </a:extLst>
        </xdr:cNvPr>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123552</xdr:rowOff>
    </xdr:from>
    <xdr:to>
      <xdr:col>24</xdr:col>
      <xdr:colOff>62865</xdr:colOff>
      <xdr:row>109</xdr:row>
      <xdr:rowOff>22316</xdr:rowOff>
    </xdr:to>
    <xdr:cxnSp macro="">
      <xdr:nvCxnSpPr>
        <xdr:cNvPr id="374" name="直線コネクタ 373">
          <a:extLst>
            <a:ext uri="{FF2B5EF4-FFF2-40B4-BE49-F238E27FC236}">
              <a16:creationId xmlns:a16="http://schemas.microsoft.com/office/drawing/2014/main" id="{7C930FB5-BD5F-46CD-B5CA-621112F9F142}"/>
            </a:ext>
          </a:extLst>
        </xdr:cNvPr>
        <xdr:cNvCxnSpPr/>
      </xdr:nvCxnSpPr>
      <xdr:spPr>
        <a:xfrm flipV="1">
          <a:off x="4086225" y="16887552"/>
          <a:ext cx="0" cy="14075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26143</xdr:rowOff>
    </xdr:from>
    <xdr:ext cx="340478" cy="259045"/>
    <xdr:sp macro="" textlink="">
      <xdr:nvSpPr>
        <xdr:cNvPr id="375" name="【港湾・漁港】&#10;有形固定資産減価償却率最小値テキスト">
          <a:extLst>
            <a:ext uri="{FF2B5EF4-FFF2-40B4-BE49-F238E27FC236}">
              <a16:creationId xmlns:a16="http://schemas.microsoft.com/office/drawing/2014/main" id="{9B5E9601-7A79-45E3-8601-7938D545084C}"/>
            </a:ext>
          </a:extLst>
        </xdr:cNvPr>
        <xdr:cNvSpPr txBox="1"/>
      </xdr:nvSpPr>
      <xdr:spPr>
        <a:xfrm>
          <a:off x="4124960" y="1829890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22316</xdr:rowOff>
    </xdr:from>
    <xdr:to>
      <xdr:col>24</xdr:col>
      <xdr:colOff>152400</xdr:colOff>
      <xdr:row>109</xdr:row>
      <xdr:rowOff>22316</xdr:rowOff>
    </xdr:to>
    <xdr:cxnSp macro="">
      <xdr:nvCxnSpPr>
        <xdr:cNvPr id="376" name="直線コネクタ 375">
          <a:extLst>
            <a:ext uri="{FF2B5EF4-FFF2-40B4-BE49-F238E27FC236}">
              <a16:creationId xmlns:a16="http://schemas.microsoft.com/office/drawing/2014/main" id="{0308F0BA-A1AC-4BF2-8348-D65328915658}"/>
            </a:ext>
          </a:extLst>
        </xdr:cNvPr>
        <xdr:cNvCxnSpPr/>
      </xdr:nvCxnSpPr>
      <xdr:spPr>
        <a:xfrm>
          <a:off x="4020820" y="1829507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70229</xdr:rowOff>
    </xdr:from>
    <xdr:ext cx="405111" cy="259045"/>
    <xdr:sp macro="" textlink="">
      <xdr:nvSpPr>
        <xdr:cNvPr id="377" name="【港湾・漁港】&#10;有形固定資産減価償却率最大値テキスト">
          <a:extLst>
            <a:ext uri="{FF2B5EF4-FFF2-40B4-BE49-F238E27FC236}">
              <a16:creationId xmlns:a16="http://schemas.microsoft.com/office/drawing/2014/main" id="{FB04296A-AF24-43B2-A307-00C991FE184D}"/>
            </a:ext>
          </a:extLst>
        </xdr:cNvPr>
        <xdr:cNvSpPr txBox="1"/>
      </xdr:nvSpPr>
      <xdr:spPr>
        <a:xfrm>
          <a:off x="4124960" y="16666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123552</xdr:rowOff>
    </xdr:from>
    <xdr:to>
      <xdr:col>24</xdr:col>
      <xdr:colOff>152400</xdr:colOff>
      <xdr:row>100</xdr:row>
      <xdr:rowOff>123552</xdr:rowOff>
    </xdr:to>
    <xdr:cxnSp macro="">
      <xdr:nvCxnSpPr>
        <xdr:cNvPr id="378" name="直線コネクタ 377">
          <a:extLst>
            <a:ext uri="{FF2B5EF4-FFF2-40B4-BE49-F238E27FC236}">
              <a16:creationId xmlns:a16="http://schemas.microsoft.com/office/drawing/2014/main" id="{495359EC-73AC-4E39-967F-30BA7E0E6954}"/>
            </a:ext>
          </a:extLst>
        </xdr:cNvPr>
        <xdr:cNvCxnSpPr/>
      </xdr:nvCxnSpPr>
      <xdr:spPr>
        <a:xfrm>
          <a:off x="4020820" y="1688755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106</xdr:row>
      <xdr:rowOff>43015</xdr:rowOff>
    </xdr:from>
    <xdr:ext cx="405111" cy="259045"/>
    <xdr:sp macro="" textlink="">
      <xdr:nvSpPr>
        <xdr:cNvPr id="379" name="【港湾・漁港】&#10;有形固定資産減価償却率平均値テキスト">
          <a:extLst>
            <a:ext uri="{FF2B5EF4-FFF2-40B4-BE49-F238E27FC236}">
              <a16:creationId xmlns:a16="http://schemas.microsoft.com/office/drawing/2014/main" id="{2BA6B90E-D9F0-499E-8E4A-45517B6730B8}"/>
            </a:ext>
          </a:extLst>
        </xdr:cNvPr>
        <xdr:cNvSpPr txBox="1"/>
      </xdr:nvSpPr>
      <xdr:spPr>
        <a:xfrm>
          <a:off x="4124960" y="178128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64588</xdr:rowOff>
    </xdr:from>
    <xdr:to>
      <xdr:col>24</xdr:col>
      <xdr:colOff>114300</xdr:colOff>
      <xdr:row>106</xdr:row>
      <xdr:rowOff>166188</xdr:rowOff>
    </xdr:to>
    <xdr:sp macro="" textlink="">
      <xdr:nvSpPr>
        <xdr:cNvPr id="380" name="フローチャート: 判断 379">
          <a:extLst>
            <a:ext uri="{FF2B5EF4-FFF2-40B4-BE49-F238E27FC236}">
              <a16:creationId xmlns:a16="http://schemas.microsoft.com/office/drawing/2014/main" id="{3800A693-3BA2-4EED-959B-0FFD553FE3E2}"/>
            </a:ext>
          </a:extLst>
        </xdr:cNvPr>
        <xdr:cNvSpPr/>
      </xdr:nvSpPr>
      <xdr:spPr>
        <a:xfrm>
          <a:off x="4036060" y="17834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138068</xdr:rowOff>
    </xdr:from>
    <xdr:to>
      <xdr:col>20</xdr:col>
      <xdr:colOff>38100</xdr:colOff>
      <xdr:row>104</xdr:row>
      <xdr:rowOff>68218</xdr:rowOff>
    </xdr:to>
    <xdr:sp macro="" textlink="">
      <xdr:nvSpPr>
        <xdr:cNvPr id="381" name="フローチャート: 判断 380">
          <a:extLst>
            <a:ext uri="{FF2B5EF4-FFF2-40B4-BE49-F238E27FC236}">
              <a16:creationId xmlns:a16="http://schemas.microsoft.com/office/drawing/2014/main" id="{A388A713-A276-4FFC-89D5-DDAEC244FF18}"/>
            </a:ext>
          </a:extLst>
        </xdr:cNvPr>
        <xdr:cNvSpPr/>
      </xdr:nvSpPr>
      <xdr:spPr>
        <a:xfrm>
          <a:off x="3312160" y="1740498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121738</xdr:rowOff>
    </xdr:from>
    <xdr:to>
      <xdr:col>15</xdr:col>
      <xdr:colOff>101600</xdr:colOff>
      <xdr:row>105</xdr:row>
      <xdr:rowOff>51888</xdr:rowOff>
    </xdr:to>
    <xdr:sp macro="" textlink="">
      <xdr:nvSpPr>
        <xdr:cNvPr id="382" name="フローチャート: 判断 381">
          <a:extLst>
            <a:ext uri="{FF2B5EF4-FFF2-40B4-BE49-F238E27FC236}">
              <a16:creationId xmlns:a16="http://schemas.microsoft.com/office/drawing/2014/main" id="{6E400317-5C76-4399-8546-1FEBE254B5AF}"/>
            </a:ext>
          </a:extLst>
        </xdr:cNvPr>
        <xdr:cNvSpPr/>
      </xdr:nvSpPr>
      <xdr:spPr>
        <a:xfrm>
          <a:off x="2514600" y="1755629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156029</xdr:rowOff>
    </xdr:from>
    <xdr:to>
      <xdr:col>10</xdr:col>
      <xdr:colOff>165100</xdr:colOff>
      <xdr:row>105</xdr:row>
      <xdr:rowOff>86179</xdr:rowOff>
    </xdr:to>
    <xdr:sp macro="" textlink="">
      <xdr:nvSpPr>
        <xdr:cNvPr id="383" name="フローチャート: 判断 382">
          <a:extLst>
            <a:ext uri="{FF2B5EF4-FFF2-40B4-BE49-F238E27FC236}">
              <a16:creationId xmlns:a16="http://schemas.microsoft.com/office/drawing/2014/main" id="{7BBB1C6B-2400-4EBA-BB81-E7DC5E24B4B8}"/>
            </a:ext>
          </a:extLst>
        </xdr:cNvPr>
        <xdr:cNvSpPr/>
      </xdr:nvSpPr>
      <xdr:spPr>
        <a:xfrm>
          <a:off x="1739900" y="1759058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4" name="テキスト ボックス 383">
          <a:extLst>
            <a:ext uri="{FF2B5EF4-FFF2-40B4-BE49-F238E27FC236}">
              <a16:creationId xmlns:a16="http://schemas.microsoft.com/office/drawing/2014/main" id="{3797A66E-E2E8-4036-B7B9-A0519C31237F}"/>
            </a:ext>
          </a:extLst>
        </xdr:cNvPr>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5" name="テキスト ボックス 384">
          <a:extLst>
            <a:ext uri="{FF2B5EF4-FFF2-40B4-BE49-F238E27FC236}">
              <a16:creationId xmlns:a16="http://schemas.microsoft.com/office/drawing/2014/main" id="{880D4896-D5E2-480C-B86E-64623D9FDBE2}"/>
            </a:ext>
          </a:extLst>
        </xdr:cNvPr>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6" name="テキスト ボックス 385">
          <a:extLst>
            <a:ext uri="{FF2B5EF4-FFF2-40B4-BE49-F238E27FC236}">
              <a16:creationId xmlns:a16="http://schemas.microsoft.com/office/drawing/2014/main" id="{DA1922D6-12FA-49AB-A5CE-47B9CCB3AE7A}"/>
            </a:ext>
          </a:extLst>
        </xdr:cNvPr>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7" name="テキスト ボックス 386">
          <a:extLst>
            <a:ext uri="{FF2B5EF4-FFF2-40B4-BE49-F238E27FC236}">
              <a16:creationId xmlns:a16="http://schemas.microsoft.com/office/drawing/2014/main" id="{2A53509A-649D-48E9-8812-9FF90F1CB5EB}"/>
            </a:ext>
          </a:extLst>
        </xdr:cNvPr>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8" name="テキスト ボックス 387">
          <a:extLst>
            <a:ext uri="{FF2B5EF4-FFF2-40B4-BE49-F238E27FC236}">
              <a16:creationId xmlns:a16="http://schemas.microsoft.com/office/drawing/2014/main" id="{537DADC5-A0F1-4B3B-BDF0-0D58DC328486}"/>
            </a:ext>
          </a:extLst>
        </xdr:cNvPr>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92348</xdr:rowOff>
    </xdr:from>
    <xdr:to>
      <xdr:col>24</xdr:col>
      <xdr:colOff>114300</xdr:colOff>
      <xdr:row>103</xdr:row>
      <xdr:rowOff>22498</xdr:rowOff>
    </xdr:to>
    <xdr:sp macro="" textlink="">
      <xdr:nvSpPr>
        <xdr:cNvPr id="389" name="楕円 388">
          <a:extLst>
            <a:ext uri="{FF2B5EF4-FFF2-40B4-BE49-F238E27FC236}">
              <a16:creationId xmlns:a16="http://schemas.microsoft.com/office/drawing/2014/main" id="{9757B102-820B-444A-8FD2-6656447E3F4C}"/>
            </a:ext>
          </a:extLst>
        </xdr:cNvPr>
        <xdr:cNvSpPr/>
      </xdr:nvSpPr>
      <xdr:spPr>
        <a:xfrm>
          <a:off x="4036060" y="1719162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115225</xdr:rowOff>
    </xdr:from>
    <xdr:ext cx="405111" cy="259045"/>
    <xdr:sp macro="" textlink="">
      <xdr:nvSpPr>
        <xdr:cNvPr id="390" name="【港湾・漁港】&#10;有形固定資産減価償却率該当値テキスト">
          <a:extLst>
            <a:ext uri="{FF2B5EF4-FFF2-40B4-BE49-F238E27FC236}">
              <a16:creationId xmlns:a16="http://schemas.microsoft.com/office/drawing/2014/main" id="{DB2E81C0-F16A-4F74-9247-F87F931BD473}"/>
            </a:ext>
          </a:extLst>
        </xdr:cNvPr>
        <xdr:cNvSpPr txBox="1"/>
      </xdr:nvSpPr>
      <xdr:spPr>
        <a:xfrm>
          <a:off x="4124960" y="17046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123371</xdr:rowOff>
    </xdr:from>
    <xdr:to>
      <xdr:col>20</xdr:col>
      <xdr:colOff>38100</xdr:colOff>
      <xdr:row>103</xdr:row>
      <xdr:rowOff>53521</xdr:rowOff>
    </xdr:to>
    <xdr:sp macro="" textlink="">
      <xdr:nvSpPr>
        <xdr:cNvPr id="391" name="楕円 390">
          <a:extLst>
            <a:ext uri="{FF2B5EF4-FFF2-40B4-BE49-F238E27FC236}">
              <a16:creationId xmlns:a16="http://schemas.microsoft.com/office/drawing/2014/main" id="{1BB64DE8-84F7-40A3-BABB-8640DEE54FC9}"/>
            </a:ext>
          </a:extLst>
        </xdr:cNvPr>
        <xdr:cNvSpPr/>
      </xdr:nvSpPr>
      <xdr:spPr>
        <a:xfrm>
          <a:off x="3312160" y="1722265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143148</xdr:rowOff>
    </xdr:from>
    <xdr:to>
      <xdr:col>24</xdr:col>
      <xdr:colOff>63500</xdr:colOff>
      <xdr:row>103</xdr:row>
      <xdr:rowOff>2721</xdr:rowOff>
    </xdr:to>
    <xdr:cxnSp macro="">
      <xdr:nvCxnSpPr>
        <xdr:cNvPr id="392" name="直線コネクタ 391">
          <a:extLst>
            <a:ext uri="{FF2B5EF4-FFF2-40B4-BE49-F238E27FC236}">
              <a16:creationId xmlns:a16="http://schemas.microsoft.com/office/drawing/2014/main" id="{DCA8E6F8-374A-4229-836A-FB73F6D813D3}"/>
            </a:ext>
          </a:extLst>
        </xdr:cNvPr>
        <xdr:cNvCxnSpPr/>
      </xdr:nvCxnSpPr>
      <xdr:spPr>
        <a:xfrm flipV="1">
          <a:off x="3355340" y="17242428"/>
          <a:ext cx="731520" cy="27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134801</xdr:rowOff>
    </xdr:from>
    <xdr:to>
      <xdr:col>15</xdr:col>
      <xdr:colOff>101600</xdr:colOff>
      <xdr:row>103</xdr:row>
      <xdr:rowOff>64951</xdr:rowOff>
    </xdr:to>
    <xdr:sp macro="" textlink="">
      <xdr:nvSpPr>
        <xdr:cNvPr id="393" name="楕円 392">
          <a:extLst>
            <a:ext uri="{FF2B5EF4-FFF2-40B4-BE49-F238E27FC236}">
              <a16:creationId xmlns:a16="http://schemas.microsoft.com/office/drawing/2014/main" id="{4EB5660A-4F7B-45B2-BCFC-D85221ADA968}"/>
            </a:ext>
          </a:extLst>
        </xdr:cNvPr>
        <xdr:cNvSpPr/>
      </xdr:nvSpPr>
      <xdr:spPr>
        <a:xfrm>
          <a:off x="2514600" y="1723408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2721</xdr:rowOff>
    </xdr:from>
    <xdr:to>
      <xdr:col>19</xdr:col>
      <xdr:colOff>177800</xdr:colOff>
      <xdr:row>103</xdr:row>
      <xdr:rowOff>14151</xdr:rowOff>
    </xdr:to>
    <xdr:cxnSp macro="">
      <xdr:nvCxnSpPr>
        <xdr:cNvPr id="394" name="直線コネクタ 393">
          <a:extLst>
            <a:ext uri="{FF2B5EF4-FFF2-40B4-BE49-F238E27FC236}">
              <a16:creationId xmlns:a16="http://schemas.microsoft.com/office/drawing/2014/main" id="{0E506FAE-3D3A-4877-98E7-156A8491BBBC}"/>
            </a:ext>
          </a:extLst>
        </xdr:cNvPr>
        <xdr:cNvCxnSpPr/>
      </xdr:nvCxnSpPr>
      <xdr:spPr>
        <a:xfrm flipV="1">
          <a:off x="2565400" y="17269641"/>
          <a:ext cx="78994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165826</xdr:rowOff>
    </xdr:from>
    <xdr:to>
      <xdr:col>10</xdr:col>
      <xdr:colOff>165100</xdr:colOff>
      <xdr:row>103</xdr:row>
      <xdr:rowOff>95976</xdr:rowOff>
    </xdr:to>
    <xdr:sp macro="" textlink="">
      <xdr:nvSpPr>
        <xdr:cNvPr id="395" name="楕円 394">
          <a:extLst>
            <a:ext uri="{FF2B5EF4-FFF2-40B4-BE49-F238E27FC236}">
              <a16:creationId xmlns:a16="http://schemas.microsoft.com/office/drawing/2014/main" id="{E158177B-4199-4C01-9A3B-012AD2B007A0}"/>
            </a:ext>
          </a:extLst>
        </xdr:cNvPr>
        <xdr:cNvSpPr/>
      </xdr:nvSpPr>
      <xdr:spPr>
        <a:xfrm>
          <a:off x="1739900" y="1726510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14151</xdr:rowOff>
    </xdr:from>
    <xdr:to>
      <xdr:col>15</xdr:col>
      <xdr:colOff>50800</xdr:colOff>
      <xdr:row>103</xdr:row>
      <xdr:rowOff>45176</xdr:rowOff>
    </xdr:to>
    <xdr:cxnSp macro="">
      <xdr:nvCxnSpPr>
        <xdr:cNvPr id="396" name="直線コネクタ 395">
          <a:extLst>
            <a:ext uri="{FF2B5EF4-FFF2-40B4-BE49-F238E27FC236}">
              <a16:creationId xmlns:a16="http://schemas.microsoft.com/office/drawing/2014/main" id="{BBC1BC87-1033-4EFC-B7A4-A631A8C2F113}"/>
            </a:ext>
          </a:extLst>
        </xdr:cNvPr>
        <xdr:cNvCxnSpPr/>
      </xdr:nvCxnSpPr>
      <xdr:spPr>
        <a:xfrm flipV="1">
          <a:off x="1790700" y="17281071"/>
          <a:ext cx="7747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59345</xdr:rowOff>
    </xdr:from>
    <xdr:ext cx="405111" cy="259045"/>
    <xdr:sp macro="" textlink="">
      <xdr:nvSpPr>
        <xdr:cNvPr id="397" name="n_1aveValue【港湾・漁港】&#10;有形固定資産減価償却率">
          <a:extLst>
            <a:ext uri="{FF2B5EF4-FFF2-40B4-BE49-F238E27FC236}">
              <a16:creationId xmlns:a16="http://schemas.microsoft.com/office/drawing/2014/main" id="{A0A05068-0495-406D-B9B3-81A57C993C29}"/>
            </a:ext>
          </a:extLst>
        </xdr:cNvPr>
        <xdr:cNvSpPr txBox="1"/>
      </xdr:nvSpPr>
      <xdr:spPr>
        <a:xfrm>
          <a:off x="3170564" y="17493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43015</xdr:rowOff>
    </xdr:from>
    <xdr:ext cx="405111" cy="259045"/>
    <xdr:sp macro="" textlink="">
      <xdr:nvSpPr>
        <xdr:cNvPr id="398" name="n_2aveValue【港湾・漁港】&#10;有形固定資産減価償却率">
          <a:extLst>
            <a:ext uri="{FF2B5EF4-FFF2-40B4-BE49-F238E27FC236}">
              <a16:creationId xmlns:a16="http://schemas.microsoft.com/office/drawing/2014/main" id="{B3D5213E-4D53-4571-BE7F-1162AD2B9385}"/>
            </a:ext>
          </a:extLst>
        </xdr:cNvPr>
        <xdr:cNvSpPr txBox="1"/>
      </xdr:nvSpPr>
      <xdr:spPr>
        <a:xfrm>
          <a:off x="2385704" y="17645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77306</xdr:rowOff>
    </xdr:from>
    <xdr:ext cx="405111" cy="259045"/>
    <xdr:sp macro="" textlink="">
      <xdr:nvSpPr>
        <xdr:cNvPr id="399" name="n_3aveValue【港湾・漁港】&#10;有形固定資産減価償却率">
          <a:extLst>
            <a:ext uri="{FF2B5EF4-FFF2-40B4-BE49-F238E27FC236}">
              <a16:creationId xmlns:a16="http://schemas.microsoft.com/office/drawing/2014/main" id="{750AE300-EA2A-4F1E-9ED9-CCD99064BF94}"/>
            </a:ext>
          </a:extLst>
        </xdr:cNvPr>
        <xdr:cNvSpPr txBox="1"/>
      </xdr:nvSpPr>
      <xdr:spPr>
        <a:xfrm>
          <a:off x="1611004" y="176795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70048</xdr:rowOff>
    </xdr:from>
    <xdr:ext cx="405111" cy="259045"/>
    <xdr:sp macro="" textlink="">
      <xdr:nvSpPr>
        <xdr:cNvPr id="400" name="n_1mainValue【港湾・漁港】&#10;有形固定資産減価償却率">
          <a:extLst>
            <a:ext uri="{FF2B5EF4-FFF2-40B4-BE49-F238E27FC236}">
              <a16:creationId xmlns:a16="http://schemas.microsoft.com/office/drawing/2014/main" id="{FDDB59E5-EEBD-46A5-BD3F-29C31DD2B6A5}"/>
            </a:ext>
          </a:extLst>
        </xdr:cNvPr>
        <xdr:cNvSpPr txBox="1"/>
      </xdr:nvSpPr>
      <xdr:spPr>
        <a:xfrm>
          <a:off x="3170564" y="17001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81478</xdr:rowOff>
    </xdr:from>
    <xdr:ext cx="405111" cy="259045"/>
    <xdr:sp macro="" textlink="">
      <xdr:nvSpPr>
        <xdr:cNvPr id="401" name="n_2mainValue【港湾・漁港】&#10;有形固定資産減価償却率">
          <a:extLst>
            <a:ext uri="{FF2B5EF4-FFF2-40B4-BE49-F238E27FC236}">
              <a16:creationId xmlns:a16="http://schemas.microsoft.com/office/drawing/2014/main" id="{AAF875C9-EF40-4102-9DA6-C49A93AAA99F}"/>
            </a:ext>
          </a:extLst>
        </xdr:cNvPr>
        <xdr:cNvSpPr txBox="1"/>
      </xdr:nvSpPr>
      <xdr:spPr>
        <a:xfrm>
          <a:off x="2385704" y="17013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112503</xdr:rowOff>
    </xdr:from>
    <xdr:ext cx="405111" cy="259045"/>
    <xdr:sp macro="" textlink="">
      <xdr:nvSpPr>
        <xdr:cNvPr id="402" name="n_3mainValue【港湾・漁港】&#10;有形固定資産減価償却率">
          <a:extLst>
            <a:ext uri="{FF2B5EF4-FFF2-40B4-BE49-F238E27FC236}">
              <a16:creationId xmlns:a16="http://schemas.microsoft.com/office/drawing/2014/main" id="{49C97290-D9C3-4D52-9484-2C4CBED19AAD}"/>
            </a:ext>
          </a:extLst>
        </xdr:cNvPr>
        <xdr:cNvSpPr txBox="1"/>
      </xdr:nvSpPr>
      <xdr:spPr>
        <a:xfrm>
          <a:off x="1611004" y="17044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3" name="正方形/長方形 402">
          <a:extLst>
            <a:ext uri="{FF2B5EF4-FFF2-40B4-BE49-F238E27FC236}">
              <a16:creationId xmlns:a16="http://schemas.microsoft.com/office/drawing/2014/main" id="{B7CC5850-610B-46F9-8286-4A76E6C54F7C}"/>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4" name="正方形/長方形 403">
          <a:extLst>
            <a:ext uri="{FF2B5EF4-FFF2-40B4-BE49-F238E27FC236}">
              <a16:creationId xmlns:a16="http://schemas.microsoft.com/office/drawing/2014/main" id="{05E61BD9-413C-4D61-9493-761C85211382}"/>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5" name="正方形/長方形 404">
          <a:extLst>
            <a:ext uri="{FF2B5EF4-FFF2-40B4-BE49-F238E27FC236}">
              <a16:creationId xmlns:a16="http://schemas.microsoft.com/office/drawing/2014/main" id="{BF14860F-AB7C-4753-A62C-9490D7325E8C}"/>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6" name="正方形/長方形 405">
          <a:extLst>
            <a:ext uri="{FF2B5EF4-FFF2-40B4-BE49-F238E27FC236}">
              <a16:creationId xmlns:a16="http://schemas.microsoft.com/office/drawing/2014/main" id="{57090B28-57B2-462B-8699-D7AE5EB2968E}"/>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7" name="正方形/長方形 406">
          <a:extLst>
            <a:ext uri="{FF2B5EF4-FFF2-40B4-BE49-F238E27FC236}">
              <a16:creationId xmlns:a16="http://schemas.microsoft.com/office/drawing/2014/main" id="{D9D6AABA-8410-4225-8E02-26A7BD765F38}"/>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8" name="正方形/長方形 407">
          <a:extLst>
            <a:ext uri="{FF2B5EF4-FFF2-40B4-BE49-F238E27FC236}">
              <a16:creationId xmlns:a16="http://schemas.microsoft.com/office/drawing/2014/main" id="{77FAF55B-5083-4081-9F54-0AB18313E4EA}"/>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9" name="正方形/長方形 408">
          <a:extLst>
            <a:ext uri="{FF2B5EF4-FFF2-40B4-BE49-F238E27FC236}">
              <a16:creationId xmlns:a16="http://schemas.microsoft.com/office/drawing/2014/main" id="{C8D16C06-0A3B-419A-8948-F72243DEC603}"/>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0" name="正方形/長方形 409">
          <a:extLst>
            <a:ext uri="{FF2B5EF4-FFF2-40B4-BE49-F238E27FC236}">
              <a16:creationId xmlns:a16="http://schemas.microsoft.com/office/drawing/2014/main" id="{54F57623-4993-420E-AF4A-161D966D15EA}"/>
            </a:ext>
          </a:extLst>
        </xdr:cNvPr>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1" name="テキスト ボックス 410">
          <a:extLst>
            <a:ext uri="{FF2B5EF4-FFF2-40B4-BE49-F238E27FC236}">
              <a16:creationId xmlns:a16="http://schemas.microsoft.com/office/drawing/2014/main" id="{2F5BB728-D658-4A83-ADAE-7A771C3A09D3}"/>
            </a:ext>
          </a:extLst>
        </xdr:cNvPr>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2" name="直線コネクタ 411">
          <a:extLst>
            <a:ext uri="{FF2B5EF4-FFF2-40B4-BE49-F238E27FC236}">
              <a16:creationId xmlns:a16="http://schemas.microsoft.com/office/drawing/2014/main" id="{DEDEBB7B-6865-4906-AA48-E768CEDDA9B1}"/>
            </a:ext>
          </a:extLst>
        </xdr:cNvPr>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13" name="直線コネクタ 412">
          <a:extLst>
            <a:ext uri="{FF2B5EF4-FFF2-40B4-BE49-F238E27FC236}">
              <a16:creationId xmlns:a16="http://schemas.microsoft.com/office/drawing/2014/main" id="{353A12A6-653D-4581-B3A0-4B278E2632FB}"/>
            </a:ext>
          </a:extLst>
        </xdr:cNvPr>
        <xdr:cNvCxnSpPr/>
      </xdr:nvCxnSpPr>
      <xdr:spPr>
        <a:xfrm>
          <a:off x="5826760" y="182575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14" name="テキスト ボックス 413">
          <a:extLst>
            <a:ext uri="{FF2B5EF4-FFF2-40B4-BE49-F238E27FC236}">
              <a16:creationId xmlns:a16="http://schemas.microsoft.com/office/drawing/2014/main" id="{61ADFE0D-279B-4EF9-9F52-AF0FEC88B405}"/>
            </a:ext>
          </a:extLst>
        </xdr:cNvPr>
        <xdr:cNvSpPr txBox="1"/>
      </xdr:nvSpPr>
      <xdr:spPr>
        <a:xfrm>
          <a:off x="5600834" y="181152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15" name="直線コネクタ 414">
          <a:extLst>
            <a:ext uri="{FF2B5EF4-FFF2-40B4-BE49-F238E27FC236}">
              <a16:creationId xmlns:a16="http://schemas.microsoft.com/office/drawing/2014/main" id="{417B1129-2C9D-48D5-846B-0DDBE9756A14}"/>
            </a:ext>
          </a:extLst>
        </xdr:cNvPr>
        <xdr:cNvCxnSpPr/>
      </xdr:nvCxnSpPr>
      <xdr:spPr>
        <a:xfrm>
          <a:off x="5826760" y="17884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105</xdr:row>
      <xdr:rowOff>143527</xdr:rowOff>
    </xdr:from>
    <xdr:ext cx="685572" cy="259045"/>
    <xdr:sp macro="" textlink="">
      <xdr:nvSpPr>
        <xdr:cNvPr id="416" name="テキスト ボックス 415">
          <a:extLst>
            <a:ext uri="{FF2B5EF4-FFF2-40B4-BE49-F238E27FC236}">
              <a16:creationId xmlns:a16="http://schemas.microsoft.com/office/drawing/2014/main" id="{6F053C0C-51FE-4581-963A-39E741E6A86A}"/>
            </a:ext>
          </a:extLst>
        </xdr:cNvPr>
        <xdr:cNvSpPr txBox="1"/>
      </xdr:nvSpPr>
      <xdr:spPr>
        <a:xfrm>
          <a:off x="5209768" y="177457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7" name="直線コネクタ 416">
          <a:extLst>
            <a:ext uri="{FF2B5EF4-FFF2-40B4-BE49-F238E27FC236}">
              <a16:creationId xmlns:a16="http://schemas.microsoft.com/office/drawing/2014/main" id="{4A4DCA5C-8A5F-49B1-BA11-0E96A6C3C641}"/>
            </a:ext>
          </a:extLst>
        </xdr:cNvPr>
        <xdr:cNvCxnSpPr/>
      </xdr:nvCxnSpPr>
      <xdr:spPr>
        <a:xfrm>
          <a:off x="5826760" y="175107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418" name="テキスト ボックス 417">
          <a:extLst>
            <a:ext uri="{FF2B5EF4-FFF2-40B4-BE49-F238E27FC236}">
              <a16:creationId xmlns:a16="http://schemas.microsoft.com/office/drawing/2014/main" id="{F0D006DB-EA81-4575-B8C7-5B83C8BBB274}"/>
            </a:ext>
          </a:extLst>
        </xdr:cNvPr>
        <xdr:cNvSpPr txBox="1"/>
      </xdr:nvSpPr>
      <xdr:spPr>
        <a:xfrm>
          <a:off x="5209768" y="1737234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19" name="直線コネクタ 418">
          <a:extLst>
            <a:ext uri="{FF2B5EF4-FFF2-40B4-BE49-F238E27FC236}">
              <a16:creationId xmlns:a16="http://schemas.microsoft.com/office/drawing/2014/main" id="{1936E47E-1F05-4A8C-8465-443468E448AC}"/>
            </a:ext>
          </a:extLst>
        </xdr:cNvPr>
        <xdr:cNvCxnSpPr/>
      </xdr:nvCxnSpPr>
      <xdr:spPr>
        <a:xfrm>
          <a:off x="5826760" y="171373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101</xdr:row>
      <xdr:rowOff>67327</xdr:rowOff>
    </xdr:from>
    <xdr:ext cx="685572" cy="259045"/>
    <xdr:sp macro="" textlink="">
      <xdr:nvSpPr>
        <xdr:cNvPr id="420" name="テキスト ボックス 419">
          <a:extLst>
            <a:ext uri="{FF2B5EF4-FFF2-40B4-BE49-F238E27FC236}">
              <a16:creationId xmlns:a16="http://schemas.microsoft.com/office/drawing/2014/main" id="{5916D0C8-BFBB-40ED-9F75-FCDB4CF9E1E6}"/>
            </a:ext>
          </a:extLst>
        </xdr:cNvPr>
        <xdr:cNvSpPr txBox="1"/>
      </xdr:nvSpPr>
      <xdr:spPr>
        <a:xfrm>
          <a:off x="5209768" y="1699896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21" name="直線コネクタ 420">
          <a:extLst>
            <a:ext uri="{FF2B5EF4-FFF2-40B4-BE49-F238E27FC236}">
              <a16:creationId xmlns:a16="http://schemas.microsoft.com/office/drawing/2014/main" id="{D48AFC1C-B29C-4EAD-8C08-510D195CDE12}"/>
            </a:ext>
          </a:extLst>
        </xdr:cNvPr>
        <xdr:cNvCxnSpPr/>
      </xdr:nvCxnSpPr>
      <xdr:spPr>
        <a:xfrm>
          <a:off x="5826760" y="167640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99</xdr:row>
      <xdr:rowOff>29227</xdr:rowOff>
    </xdr:from>
    <xdr:ext cx="749692" cy="259045"/>
    <xdr:sp macro="" textlink="">
      <xdr:nvSpPr>
        <xdr:cNvPr id="422" name="テキスト ボックス 421">
          <a:extLst>
            <a:ext uri="{FF2B5EF4-FFF2-40B4-BE49-F238E27FC236}">
              <a16:creationId xmlns:a16="http://schemas.microsoft.com/office/drawing/2014/main" id="{4437977C-582C-43A4-B43C-146621CDF5D5}"/>
            </a:ext>
          </a:extLst>
        </xdr:cNvPr>
        <xdr:cNvSpPr txBox="1"/>
      </xdr:nvSpPr>
      <xdr:spPr>
        <a:xfrm>
          <a:off x="5168508" y="1662558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3" name="直線コネクタ 422">
          <a:extLst>
            <a:ext uri="{FF2B5EF4-FFF2-40B4-BE49-F238E27FC236}">
              <a16:creationId xmlns:a16="http://schemas.microsoft.com/office/drawing/2014/main" id="{B56BF253-71B8-4CDC-BD70-46CE46A77ACA}"/>
            </a:ext>
          </a:extLst>
        </xdr:cNvPr>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96</xdr:row>
      <xdr:rowOff>162577</xdr:rowOff>
    </xdr:from>
    <xdr:ext cx="749692" cy="259045"/>
    <xdr:sp macro="" textlink="">
      <xdr:nvSpPr>
        <xdr:cNvPr id="424" name="テキスト ボックス 423">
          <a:extLst>
            <a:ext uri="{FF2B5EF4-FFF2-40B4-BE49-F238E27FC236}">
              <a16:creationId xmlns:a16="http://schemas.microsoft.com/office/drawing/2014/main" id="{C6E46A7F-B9CC-4798-9AB8-84811F6E2AC1}"/>
            </a:ext>
          </a:extLst>
        </xdr:cNvPr>
        <xdr:cNvSpPr txBox="1"/>
      </xdr:nvSpPr>
      <xdr:spPr>
        <a:xfrm>
          <a:off x="5168508" y="1625601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5" name="【港湾・漁港】&#10;一人当たり有形固定資産（償却資産）額グラフ枠">
          <a:extLst>
            <a:ext uri="{FF2B5EF4-FFF2-40B4-BE49-F238E27FC236}">
              <a16:creationId xmlns:a16="http://schemas.microsoft.com/office/drawing/2014/main" id="{91675A18-C4A0-469C-BC18-912C1B1AF11B}"/>
            </a:ext>
          </a:extLst>
        </xdr:cNvPr>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171016</xdr:rowOff>
    </xdr:from>
    <xdr:to>
      <xdr:col>54</xdr:col>
      <xdr:colOff>189865</xdr:colOff>
      <xdr:row>108</xdr:row>
      <xdr:rowOff>152381</xdr:rowOff>
    </xdr:to>
    <xdr:cxnSp macro="">
      <xdr:nvCxnSpPr>
        <xdr:cNvPr id="426" name="直線コネクタ 425">
          <a:extLst>
            <a:ext uri="{FF2B5EF4-FFF2-40B4-BE49-F238E27FC236}">
              <a16:creationId xmlns:a16="http://schemas.microsoft.com/office/drawing/2014/main" id="{5EEED8D7-2746-41AB-B894-C14378F40F2B}"/>
            </a:ext>
          </a:extLst>
        </xdr:cNvPr>
        <xdr:cNvCxnSpPr/>
      </xdr:nvCxnSpPr>
      <xdr:spPr>
        <a:xfrm flipV="1">
          <a:off x="9219565" y="16935016"/>
          <a:ext cx="0" cy="1322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156208</xdr:rowOff>
    </xdr:from>
    <xdr:ext cx="378565" cy="259045"/>
    <xdr:sp macro="" textlink="">
      <xdr:nvSpPr>
        <xdr:cNvPr id="427" name="【港湾・漁港】&#10;一人当たり有形固定資産（償却資産）額最小値テキスト">
          <a:extLst>
            <a:ext uri="{FF2B5EF4-FFF2-40B4-BE49-F238E27FC236}">
              <a16:creationId xmlns:a16="http://schemas.microsoft.com/office/drawing/2014/main" id="{A32E2E38-F57F-402D-9246-1D7E966DD6ED}"/>
            </a:ext>
          </a:extLst>
        </xdr:cNvPr>
        <xdr:cNvSpPr txBox="1"/>
      </xdr:nvSpPr>
      <xdr:spPr>
        <a:xfrm>
          <a:off x="9258300" y="18261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152381</xdr:rowOff>
    </xdr:from>
    <xdr:to>
      <xdr:col>55</xdr:col>
      <xdr:colOff>88900</xdr:colOff>
      <xdr:row>108</xdr:row>
      <xdr:rowOff>152381</xdr:rowOff>
    </xdr:to>
    <xdr:cxnSp macro="">
      <xdr:nvCxnSpPr>
        <xdr:cNvPr id="428" name="直線コネクタ 427">
          <a:extLst>
            <a:ext uri="{FF2B5EF4-FFF2-40B4-BE49-F238E27FC236}">
              <a16:creationId xmlns:a16="http://schemas.microsoft.com/office/drawing/2014/main" id="{1CC2324B-651D-4350-B2C7-302047E2080F}"/>
            </a:ext>
          </a:extLst>
        </xdr:cNvPr>
        <xdr:cNvCxnSpPr/>
      </xdr:nvCxnSpPr>
      <xdr:spPr>
        <a:xfrm>
          <a:off x="9154160" y="1825750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117693</xdr:rowOff>
    </xdr:from>
    <xdr:ext cx="754822" cy="259045"/>
    <xdr:sp macro="" textlink="">
      <xdr:nvSpPr>
        <xdr:cNvPr id="429" name="【港湾・漁港】&#10;一人当たり有形固定資産（償却資産）額最大値テキスト">
          <a:extLst>
            <a:ext uri="{FF2B5EF4-FFF2-40B4-BE49-F238E27FC236}">
              <a16:creationId xmlns:a16="http://schemas.microsoft.com/office/drawing/2014/main" id="{66E5CFFD-1CDF-44F6-A6F3-AD3E295B60A9}"/>
            </a:ext>
          </a:extLst>
        </xdr:cNvPr>
        <xdr:cNvSpPr txBox="1"/>
      </xdr:nvSpPr>
      <xdr:spPr>
        <a:xfrm>
          <a:off x="9258300" y="16714053"/>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10,653,413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171016</xdr:rowOff>
    </xdr:from>
    <xdr:to>
      <xdr:col>55</xdr:col>
      <xdr:colOff>88900</xdr:colOff>
      <xdr:row>100</xdr:row>
      <xdr:rowOff>171016</xdr:rowOff>
    </xdr:to>
    <xdr:cxnSp macro="">
      <xdr:nvCxnSpPr>
        <xdr:cNvPr id="430" name="直線コネクタ 429">
          <a:extLst>
            <a:ext uri="{FF2B5EF4-FFF2-40B4-BE49-F238E27FC236}">
              <a16:creationId xmlns:a16="http://schemas.microsoft.com/office/drawing/2014/main" id="{A6A069C6-D932-4795-9019-0C9D1CC28BBA}"/>
            </a:ext>
          </a:extLst>
        </xdr:cNvPr>
        <xdr:cNvCxnSpPr/>
      </xdr:nvCxnSpPr>
      <xdr:spPr>
        <a:xfrm>
          <a:off x="9154160" y="169350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36154</xdr:rowOff>
    </xdr:from>
    <xdr:ext cx="690189" cy="259045"/>
    <xdr:sp macro="" textlink="">
      <xdr:nvSpPr>
        <xdr:cNvPr id="431" name="【港湾・漁港】&#10;一人当たり有形固定資産（償却資産）額平均値テキスト">
          <a:extLst>
            <a:ext uri="{FF2B5EF4-FFF2-40B4-BE49-F238E27FC236}">
              <a16:creationId xmlns:a16="http://schemas.microsoft.com/office/drawing/2014/main" id="{AE2557BA-C690-4326-85A1-1001628FBCAD}"/>
            </a:ext>
          </a:extLst>
        </xdr:cNvPr>
        <xdr:cNvSpPr txBox="1"/>
      </xdr:nvSpPr>
      <xdr:spPr>
        <a:xfrm>
          <a:off x="9258300" y="17805994"/>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2,045,457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13277</xdr:rowOff>
    </xdr:from>
    <xdr:to>
      <xdr:col>55</xdr:col>
      <xdr:colOff>50800</xdr:colOff>
      <xdr:row>107</xdr:row>
      <xdr:rowOff>114877</xdr:rowOff>
    </xdr:to>
    <xdr:sp macro="" textlink="">
      <xdr:nvSpPr>
        <xdr:cNvPr id="432" name="フローチャート: 判断 431">
          <a:extLst>
            <a:ext uri="{FF2B5EF4-FFF2-40B4-BE49-F238E27FC236}">
              <a16:creationId xmlns:a16="http://schemas.microsoft.com/office/drawing/2014/main" id="{9F085745-9DF2-40A4-8A8A-28F707BB505B}"/>
            </a:ext>
          </a:extLst>
        </xdr:cNvPr>
        <xdr:cNvSpPr/>
      </xdr:nvSpPr>
      <xdr:spPr>
        <a:xfrm>
          <a:off x="9192260" y="1795075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108</xdr:row>
      <xdr:rowOff>4922</xdr:rowOff>
    </xdr:from>
    <xdr:to>
      <xdr:col>50</xdr:col>
      <xdr:colOff>165100</xdr:colOff>
      <xdr:row>108</xdr:row>
      <xdr:rowOff>106522</xdr:rowOff>
    </xdr:to>
    <xdr:sp macro="" textlink="">
      <xdr:nvSpPr>
        <xdr:cNvPr id="433" name="フローチャート: 判断 432">
          <a:extLst>
            <a:ext uri="{FF2B5EF4-FFF2-40B4-BE49-F238E27FC236}">
              <a16:creationId xmlns:a16="http://schemas.microsoft.com/office/drawing/2014/main" id="{DE7CE2DC-6424-44C2-82FC-9200050AA521}"/>
            </a:ext>
          </a:extLst>
        </xdr:cNvPr>
        <xdr:cNvSpPr/>
      </xdr:nvSpPr>
      <xdr:spPr>
        <a:xfrm>
          <a:off x="8445500" y="18110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108</xdr:row>
      <xdr:rowOff>17731</xdr:rowOff>
    </xdr:from>
    <xdr:to>
      <xdr:col>46</xdr:col>
      <xdr:colOff>38100</xdr:colOff>
      <xdr:row>108</xdr:row>
      <xdr:rowOff>119331</xdr:rowOff>
    </xdr:to>
    <xdr:sp macro="" textlink="">
      <xdr:nvSpPr>
        <xdr:cNvPr id="434" name="フローチャート: 判断 433">
          <a:extLst>
            <a:ext uri="{FF2B5EF4-FFF2-40B4-BE49-F238E27FC236}">
              <a16:creationId xmlns:a16="http://schemas.microsoft.com/office/drawing/2014/main" id="{2F220EE4-56BE-4F76-8466-221A62E2BA50}"/>
            </a:ext>
          </a:extLst>
        </xdr:cNvPr>
        <xdr:cNvSpPr/>
      </xdr:nvSpPr>
      <xdr:spPr>
        <a:xfrm>
          <a:off x="7670800" y="1812285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169749</xdr:rowOff>
    </xdr:from>
    <xdr:to>
      <xdr:col>41</xdr:col>
      <xdr:colOff>101600</xdr:colOff>
      <xdr:row>108</xdr:row>
      <xdr:rowOff>99899</xdr:rowOff>
    </xdr:to>
    <xdr:sp macro="" textlink="">
      <xdr:nvSpPr>
        <xdr:cNvPr id="435" name="フローチャート: 判断 434">
          <a:extLst>
            <a:ext uri="{FF2B5EF4-FFF2-40B4-BE49-F238E27FC236}">
              <a16:creationId xmlns:a16="http://schemas.microsoft.com/office/drawing/2014/main" id="{F39B57BC-B2FB-400E-95BD-6A5B5C5F1A33}"/>
            </a:ext>
          </a:extLst>
        </xdr:cNvPr>
        <xdr:cNvSpPr/>
      </xdr:nvSpPr>
      <xdr:spPr>
        <a:xfrm>
          <a:off x="6873240" y="1810722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6" name="テキスト ボックス 435">
          <a:extLst>
            <a:ext uri="{FF2B5EF4-FFF2-40B4-BE49-F238E27FC236}">
              <a16:creationId xmlns:a16="http://schemas.microsoft.com/office/drawing/2014/main" id="{FFB007E0-4187-45BD-8237-B26B994D8EA1}"/>
            </a:ext>
          </a:extLst>
        </xdr:cNvPr>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7" name="テキスト ボックス 436">
          <a:extLst>
            <a:ext uri="{FF2B5EF4-FFF2-40B4-BE49-F238E27FC236}">
              <a16:creationId xmlns:a16="http://schemas.microsoft.com/office/drawing/2014/main" id="{2B38AAD3-D881-4413-8C3A-A5FD69224152}"/>
            </a:ext>
          </a:extLst>
        </xdr:cNvPr>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8" name="テキスト ボックス 437">
          <a:extLst>
            <a:ext uri="{FF2B5EF4-FFF2-40B4-BE49-F238E27FC236}">
              <a16:creationId xmlns:a16="http://schemas.microsoft.com/office/drawing/2014/main" id="{7675B295-9B2B-44A8-BA68-6BD8CF51C870}"/>
            </a:ext>
          </a:extLst>
        </xdr:cNvPr>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9" name="テキスト ボックス 438">
          <a:extLst>
            <a:ext uri="{FF2B5EF4-FFF2-40B4-BE49-F238E27FC236}">
              <a16:creationId xmlns:a16="http://schemas.microsoft.com/office/drawing/2014/main" id="{2AD98F7E-DC58-454E-81DC-8017D49C546C}"/>
            </a:ext>
          </a:extLst>
        </xdr:cNvPr>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0" name="テキスト ボックス 439">
          <a:extLst>
            <a:ext uri="{FF2B5EF4-FFF2-40B4-BE49-F238E27FC236}">
              <a16:creationId xmlns:a16="http://schemas.microsoft.com/office/drawing/2014/main" id="{522BF807-F915-4AC1-9940-1D9D29C2CD1D}"/>
            </a:ext>
          </a:extLst>
        </xdr:cNvPr>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81516</xdr:rowOff>
    </xdr:from>
    <xdr:to>
      <xdr:col>55</xdr:col>
      <xdr:colOff>50800</xdr:colOff>
      <xdr:row>109</xdr:row>
      <xdr:rowOff>11666</xdr:rowOff>
    </xdr:to>
    <xdr:sp macro="" textlink="">
      <xdr:nvSpPr>
        <xdr:cNvPr id="441" name="楕円 440">
          <a:extLst>
            <a:ext uri="{FF2B5EF4-FFF2-40B4-BE49-F238E27FC236}">
              <a16:creationId xmlns:a16="http://schemas.microsoft.com/office/drawing/2014/main" id="{D09905A6-8A00-4C27-9D7E-A80AA64E1201}"/>
            </a:ext>
          </a:extLst>
        </xdr:cNvPr>
        <xdr:cNvSpPr/>
      </xdr:nvSpPr>
      <xdr:spPr>
        <a:xfrm>
          <a:off x="9192260" y="1818663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167893</xdr:rowOff>
    </xdr:from>
    <xdr:ext cx="599010" cy="259045"/>
    <xdr:sp macro="" textlink="">
      <xdr:nvSpPr>
        <xdr:cNvPr id="442" name="【港湾・漁港】&#10;一人当たり有形固定資産（償却資産）額該当値テキスト">
          <a:extLst>
            <a:ext uri="{FF2B5EF4-FFF2-40B4-BE49-F238E27FC236}">
              <a16:creationId xmlns:a16="http://schemas.microsoft.com/office/drawing/2014/main" id="{12EFDB17-7CB7-4B74-956C-C49D8FFDF3B5}"/>
            </a:ext>
          </a:extLst>
        </xdr:cNvPr>
        <xdr:cNvSpPr txBox="1"/>
      </xdr:nvSpPr>
      <xdr:spPr>
        <a:xfrm>
          <a:off x="9258300" y="18105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81993</xdr:rowOff>
    </xdr:from>
    <xdr:to>
      <xdr:col>50</xdr:col>
      <xdr:colOff>165100</xdr:colOff>
      <xdr:row>109</xdr:row>
      <xdr:rowOff>12143</xdr:rowOff>
    </xdr:to>
    <xdr:sp macro="" textlink="">
      <xdr:nvSpPr>
        <xdr:cNvPr id="443" name="楕円 442">
          <a:extLst>
            <a:ext uri="{FF2B5EF4-FFF2-40B4-BE49-F238E27FC236}">
              <a16:creationId xmlns:a16="http://schemas.microsoft.com/office/drawing/2014/main" id="{B7F558A9-3890-4ACA-B077-39B265C25447}"/>
            </a:ext>
          </a:extLst>
        </xdr:cNvPr>
        <xdr:cNvSpPr/>
      </xdr:nvSpPr>
      <xdr:spPr>
        <a:xfrm>
          <a:off x="8445500" y="1818711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132316</xdr:rowOff>
    </xdr:from>
    <xdr:to>
      <xdr:col>55</xdr:col>
      <xdr:colOff>0</xdr:colOff>
      <xdr:row>108</xdr:row>
      <xdr:rowOff>132793</xdr:rowOff>
    </xdr:to>
    <xdr:cxnSp macro="">
      <xdr:nvCxnSpPr>
        <xdr:cNvPr id="444" name="直線コネクタ 443">
          <a:extLst>
            <a:ext uri="{FF2B5EF4-FFF2-40B4-BE49-F238E27FC236}">
              <a16:creationId xmlns:a16="http://schemas.microsoft.com/office/drawing/2014/main" id="{CBFF4553-0F1B-4EBA-B7F5-BF06F8B51B52}"/>
            </a:ext>
          </a:extLst>
        </xdr:cNvPr>
        <xdr:cNvCxnSpPr/>
      </xdr:nvCxnSpPr>
      <xdr:spPr>
        <a:xfrm flipV="1">
          <a:off x="8496300" y="18237436"/>
          <a:ext cx="723900" cy="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82477</xdr:rowOff>
    </xdr:from>
    <xdr:to>
      <xdr:col>46</xdr:col>
      <xdr:colOff>38100</xdr:colOff>
      <xdr:row>109</xdr:row>
      <xdr:rowOff>12627</xdr:rowOff>
    </xdr:to>
    <xdr:sp macro="" textlink="">
      <xdr:nvSpPr>
        <xdr:cNvPr id="445" name="楕円 444">
          <a:extLst>
            <a:ext uri="{FF2B5EF4-FFF2-40B4-BE49-F238E27FC236}">
              <a16:creationId xmlns:a16="http://schemas.microsoft.com/office/drawing/2014/main" id="{4FEFC073-E7D1-45DD-8545-A0A64790A369}"/>
            </a:ext>
          </a:extLst>
        </xdr:cNvPr>
        <xdr:cNvSpPr/>
      </xdr:nvSpPr>
      <xdr:spPr>
        <a:xfrm>
          <a:off x="7670800" y="1818759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132793</xdr:rowOff>
    </xdr:from>
    <xdr:to>
      <xdr:col>50</xdr:col>
      <xdr:colOff>114300</xdr:colOff>
      <xdr:row>108</xdr:row>
      <xdr:rowOff>133277</xdr:rowOff>
    </xdr:to>
    <xdr:cxnSp macro="">
      <xdr:nvCxnSpPr>
        <xdr:cNvPr id="446" name="直線コネクタ 445">
          <a:extLst>
            <a:ext uri="{FF2B5EF4-FFF2-40B4-BE49-F238E27FC236}">
              <a16:creationId xmlns:a16="http://schemas.microsoft.com/office/drawing/2014/main" id="{DBC1B73D-C369-48FE-9408-00B315C3C167}"/>
            </a:ext>
          </a:extLst>
        </xdr:cNvPr>
        <xdr:cNvCxnSpPr/>
      </xdr:nvCxnSpPr>
      <xdr:spPr>
        <a:xfrm flipV="1">
          <a:off x="7713980" y="18237913"/>
          <a:ext cx="782320" cy="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82775</xdr:rowOff>
    </xdr:from>
    <xdr:to>
      <xdr:col>41</xdr:col>
      <xdr:colOff>101600</xdr:colOff>
      <xdr:row>109</xdr:row>
      <xdr:rowOff>12925</xdr:rowOff>
    </xdr:to>
    <xdr:sp macro="" textlink="">
      <xdr:nvSpPr>
        <xdr:cNvPr id="447" name="楕円 446">
          <a:extLst>
            <a:ext uri="{FF2B5EF4-FFF2-40B4-BE49-F238E27FC236}">
              <a16:creationId xmlns:a16="http://schemas.microsoft.com/office/drawing/2014/main" id="{F6EC2B82-843A-466B-AC02-E356098A924C}"/>
            </a:ext>
          </a:extLst>
        </xdr:cNvPr>
        <xdr:cNvSpPr/>
      </xdr:nvSpPr>
      <xdr:spPr>
        <a:xfrm>
          <a:off x="6873240" y="181878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133277</xdr:rowOff>
    </xdr:from>
    <xdr:to>
      <xdr:col>45</xdr:col>
      <xdr:colOff>177800</xdr:colOff>
      <xdr:row>108</xdr:row>
      <xdr:rowOff>133575</xdr:rowOff>
    </xdr:to>
    <xdr:cxnSp macro="">
      <xdr:nvCxnSpPr>
        <xdr:cNvPr id="448" name="直線コネクタ 447">
          <a:extLst>
            <a:ext uri="{FF2B5EF4-FFF2-40B4-BE49-F238E27FC236}">
              <a16:creationId xmlns:a16="http://schemas.microsoft.com/office/drawing/2014/main" id="{8F297F8D-EA8D-4500-A3D1-D9F415EC3E89}"/>
            </a:ext>
          </a:extLst>
        </xdr:cNvPr>
        <xdr:cNvCxnSpPr/>
      </xdr:nvCxnSpPr>
      <xdr:spPr>
        <a:xfrm flipV="1">
          <a:off x="6924040" y="18238397"/>
          <a:ext cx="789940" cy="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106</xdr:row>
      <xdr:rowOff>123049</xdr:rowOff>
    </xdr:from>
    <xdr:ext cx="599010" cy="259045"/>
    <xdr:sp macro="" textlink="">
      <xdr:nvSpPr>
        <xdr:cNvPr id="449" name="n_1aveValue【港湾・漁港】&#10;一人当たり有形固定資産（償却資産）額">
          <a:extLst>
            <a:ext uri="{FF2B5EF4-FFF2-40B4-BE49-F238E27FC236}">
              <a16:creationId xmlns:a16="http://schemas.microsoft.com/office/drawing/2014/main" id="{185A8C58-BAFD-4227-BC0D-9AE0F853A9B5}"/>
            </a:ext>
          </a:extLst>
        </xdr:cNvPr>
        <xdr:cNvSpPr txBox="1"/>
      </xdr:nvSpPr>
      <xdr:spPr>
        <a:xfrm>
          <a:off x="8214575" y="1789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106</xdr:row>
      <xdr:rowOff>135858</xdr:rowOff>
    </xdr:from>
    <xdr:ext cx="599010" cy="259045"/>
    <xdr:sp macro="" textlink="">
      <xdr:nvSpPr>
        <xdr:cNvPr id="450" name="n_2aveValue【港湾・漁港】&#10;一人当たり有形固定資産（償却資産）額">
          <a:extLst>
            <a:ext uri="{FF2B5EF4-FFF2-40B4-BE49-F238E27FC236}">
              <a16:creationId xmlns:a16="http://schemas.microsoft.com/office/drawing/2014/main" id="{D8BCE7ED-2EBE-4E73-B9C7-46D002B8BF52}"/>
            </a:ext>
          </a:extLst>
        </xdr:cNvPr>
        <xdr:cNvSpPr txBox="1"/>
      </xdr:nvSpPr>
      <xdr:spPr>
        <a:xfrm>
          <a:off x="7444955" y="17905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106</xdr:row>
      <xdr:rowOff>116426</xdr:rowOff>
    </xdr:from>
    <xdr:ext cx="599010" cy="259045"/>
    <xdr:sp macro="" textlink="">
      <xdr:nvSpPr>
        <xdr:cNvPr id="451" name="n_3aveValue【港湾・漁港】&#10;一人当たり有形固定資産（償却資産）額">
          <a:extLst>
            <a:ext uri="{FF2B5EF4-FFF2-40B4-BE49-F238E27FC236}">
              <a16:creationId xmlns:a16="http://schemas.microsoft.com/office/drawing/2014/main" id="{43B3CC6E-B177-4962-8C08-B77DC104213D}"/>
            </a:ext>
          </a:extLst>
        </xdr:cNvPr>
        <xdr:cNvSpPr txBox="1"/>
      </xdr:nvSpPr>
      <xdr:spPr>
        <a:xfrm>
          <a:off x="6670255" y="17886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109</xdr:row>
      <xdr:rowOff>3270</xdr:rowOff>
    </xdr:from>
    <xdr:ext cx="599010" cy="259045"/>
    <xdr:sp macro="" textlink="">
      <xdr:nvSpPr>
        <xdr:cNvPr id="452" name="n_1mainValue【港湾・漁港】&#10;一人当たり有形固定資産（償却資産）額">
          <a:extLst>
            <a:ext uri="{FF2B5EF4-FFF2-40B4-BE49-F238E27FC236}">
              <a16:creationId xmlns:a16="http://schemas.microsoft.com/office/drawing/2014/main" id="{F91DC841-BF29-4FD3-B766-FCF8E9390763}"/>
            </a:ext>
          </a:extLst>
        </xdr:cNvPr>
        <xdr:cNvSpPr txBox="1"/>
      </xdr:nvSpPr>
      <xdr:spPr>
        <a:xfrm>
          <a:off x="8214575" y="18276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109</xdr:row>
      <xdr:rowOff>3754</xdr:rowOff>
    </xdr:from>
    <xdr:ext cx="599010" cy="259045"/>
    <xdr:sp macro="" textlink="">
      <xdr:nvSpPr>
        <xdr:cNvPr id="453" name="n_2mainValue【港湾・漁港】&#10;一人当たり有形固定資産（償却資産）額">
          <a:extLst>
            <a:ext uri="{FF2B5EF4-FFF2-40B4-BE49-F238E27FC236}">
              <a16:creationId xmlns:a16="http://schemas.microsoft.com/office/drawing/2014/main" id="{00A4F74F-C4A1-4E6C-84FD-0B84518AE7F7}"/>
            </a:ext>
          </a:extLst>
        </xdr:cNvPr>
        <xdr:cNvSpPr txBox="1"/>
      </xdr:nvSpPr>
      <xdr:spPr>
        <a:xfrm>
          <a:off x="7444955" y="18276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109</xdr:row>
      <xdr:rowOff>4052</xdr:rowOff>
    </xdr:from>
    <xdr:ext cx="599010" cy="259045"/>
    <xdr:sp macro="" textlink="">
      <xdr:nvSpPr>
        <xdr:cNvPr id="454" name="n_3mainValue【港湾・漁港】&#10;一人当たり有形固定資産（償却資産）額">
          <a:extLst>
            <a:ext uri="{FF2B5EF4-FFF2-40B4-BE49-F238E27FC236}">
              <a16:creationId xmlns:a16="http://schemas.microsoft.com/office/drawing/2014/main" id="{65575480-5024-4F54-9D45-7FFBE9F5240C}"/>
            </a:ext>
          </a:extLst>
        </xdr:cNvPr>
        <xdr:cNvSpPr txBox="1"/>
      </xdr:nvSpPr>
      <xdr:spPr>
        <a:xfrm>
          <a:off x="6670255" y="18276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5" name="正方形/長方形 454">
          <a:extLst>
            <a:ext uri="{FF2B5EF4-FFF2-40B4-BE49-F238E27FC236}">
              <a16:creationId xmlns:a16="http://schemas.microsoft.com/office/drawing/2014/main" id="{77EAAEBF-62C6-420A-8A4B-FAEA660278D2}"/>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6" name="正方形/長方形 455">
          <a:extLst>
            <a:ext uri="{FF2B5EF4-FFF2-40B4-BE49-F238E27FC236}">
              <a16:creationId xmlns:a16="http://schemas.microsoft.com/office/drawing/2014/main" id="{A1E95694-D940-4E34-9EBE-917F5256080E}"/>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7" name="正方形/長方形 456">
          <a:extLst>
            <a:ext uri="{FF2B5EF4-FFF2-40B4-BE49-F238E27FC236}">
              <a16:creationId xmlns:a16="http://schemas.microsoft.com/office/drawing/2014/main" id="{4C36BE1C-803C-45A7-A49C-26DF0F187D81}"/>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8" name="正方形/長方形 457">
          <a:extLst>
            <a:ext uri="{FF2B5EF4-FFF2-40B4-BE49-F238E27FC236}">
              <a16:creationId xmlns:a16="http://schemas.microsoft.com/office/drawing/2014/main" id="{98BC8977-2AB4-4A5C-A2DA-86FEC0D2B1C7}"/>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9" name="正方形/長方形 458">
          <a:extLst>
            <a:ext uri="{FF2B5EF4-FFF2-40B4-BE49-F238E27FC236}">
              <a16:creationId xmlns:a16="http://schemas.microsoft.com/office/drawing/2014/main" id="{47DB775D-49D3-4884-9318-5880A71318E5}"/>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60" name="正方形/長方形 459">
          <a:extLst>
            <a:ext uri="{FF2B5EF4-FFF2-40B4-BE49-F238E27FC236}">
              <a16:creationId xmlns:a16="http://schemas.microsoft.com/office/drawing/2014/main" id="{BCEBF2B6-59DA-435D-B79F-8AA20ECF3EFF}"/>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1" name="正方形/長方形 460">
          <a:extLst>
            <a:ext uri="{FF2B5EF4-FFF2-40B4-BE49-F238E27FC236}">
              <a16:creationId xmlns:a16="http://schemas.microsoft.com/office/drawing/2014/main" id="{42376152-6C18-4057-B62E-93C1E8731722}"/>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2" name="正方形/長方形 461">
          <a:extLst>
            <a:ext uri="{FF2B5EF4-FFF2-40B4-BE49-F238E27FC236}">
              <a16:creationId xmlns:a16="http://schemas.microsoft.com/office/drawing/2014/main" id="{E0FA7DF4-52A2-44A1-B38A-0D0BD9208686}"/>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3" name="テキスト ボックス 462">
          <a:extLst>
            <a:ext uri="{FF2B5EF4-FFF2-40B4-BE49-F238E27FC236}">
              <a16:creationId xmlns:a16="http://schemas.microsoft.com/office/drawing/2014/main" id="{14596B38-6415-4012-9829-865CC1E5A531}"/>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4" name="直線コネクタ 463">
          <a:extLst>
            <a:ext uri="{FF2B5EF4-FFF2-40B4-BE49-F238E27FC236}">
              <a16:creationId xmlns:a16="http://schemas.microsoft.com/office/drawing/2014/main" id="{EBB7CC6D-EC62-4D9A-A18A-9E449739BF97}"/>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65" name="直線コネクタ 464">
          <a:extLst>
            <a:ext uri="{FF2B5EF4-FFF2-40B4-BE49-F238E27FC236}">
              <a16:creationId xmlns:a16="http://schemas.microsoft.com/office/drawing/2014/main" id="{8E21E61E-5E8A-4797-8FD6-8F8846E16FCD}"/>
            </a:ext>
          </a:extLst>
        </xdr:cNvPr>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66" name="テキスト ボックス 465">
          <a:extLst>
            <a:ext uri="{FF2B5EF4-FFF2-40B4-BE49-F238E27FC236}">
              <a16:creationId xmlns:a16="http://schemas.microsoft.com/office/drawing/2014/main" id="{35BFBA12-8253-4F10-8974-CC6C63370F8C}"/>
            </a:ext>
          </a:extLst>
        </xdr:cNvPr>
        <xdr:cNvSpPr txBox="1"/>
      </xdr:nvSpPr>
      <xdr:spPr>
        <a:xfrm>
          <a:off x="10666881" y="699499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67" name="直線コネクタ 466">
          <a:extLst>
            <a:ext uri="{FF2B5EF4-FFF2-40B4-BE49-F238E27FC236}">
              <a16:creationId xmlns:a16="http://schemas.microsoft.com/office/drawing/2014/main" id="{2FF8A959-E771-4E46-9CE6-AFEC20AA2AAC}"/>
            </a:ext>
          </a:extLst>
        </xdr:cNvPr>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68" name="テキスト ボックス 467">
          <a:extLst>
            <a:ext uri="{FF2B5EF4-FFF2-40B4-BE49-F238E27FC236}">
              <a16:creationId xmlns:a16="http://schemas.microsoft.com/office/drawing/2014/main" id="{95E67BF9-EF54-4310-B458-D9F02E656802}"/>
            </a:ext>
          </a:extLst>
        </xdr:cNvPr>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69" name="直線コネクタ 468">
          <a:extLst>
            <a:ext uri="{FF2B5EF4-FFF2-40B4-BE49-F238E27FC236}">
              <a16:creationId xmlns:a16="http://schemas.microsoft.com/office/drawing/2014/main" id="{6766D35E-3D3C-42A7-8889-2EF14D6D783E}"/>
            </a:ext>
          </a:extLst>
        </xdr:cNvPr>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70" name="テキスト ボックス 469">
          <a:extLst>
            <a:ext uri="{FF2B5EF4-FFF2-40B4-BE49-F238E27FC236}">
              <a16:creationId xmlns:a16="http://schemas.microsoft.com/office/drawing/2014/main" id="{CAC51D7A-D735-4DEB-BBC6-81C8ED72ADA7}"/>
            </a:ext>
          </a:extLst>
        </xdr:cNvPr>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71" name="直線コネクタ 470">
          <a:extLst>
            <a:ext uri="{FF2B5EF4-FFF2-40B4-BE49-F238E27FC236}">
              <a16:creationId xmlns:a16="http://schemas.microsoft.com/office/drawing/2014/main" id="{BB1A0C2E-BCA8-48BB-8850-B865CC30BE26}"/>
            </a:ext>
          </a:extLst>
        </xdr:cNvPr>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72" name="テキスト ボックス 471">
          <a:extLst>
            <a:ext uri="{FF2B5EF4-FFF2-40B4-BE49-F238E27FC236}">
              <a16:creationId xmlns:a16="http://schemas.microsoft.com/office/drawing/2014/main" id="{4E9337B3-AAA3-45CF-8287-A4F39E3083AC}"/>
            </a:ext>
          </a:extLst>
        </xdr:cNvPr>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73" name="直線コネクタ 472">
          <a:extLst>
            <a:ext uri="{FF2B5EF4-FFF2-40B4-BE49-F238E27FC236}">
              <a16:creationId xmlns:a16="http://schemas.microsoft.com/office/drawing/2014/main" id="{5A3355BE-442D-4E3B-AE58-EAFFECEB92C3}"/>
            </a:ext>
          </a:extLst>
        </xdr:cNvPr>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74" name="テキスト ボックス 473">
          <a:extLst>
            <a:ext uri="{FF2B5EF4-FFF2-40B4-BE49-F238E27FC236}">
              <a16:creationId xmlns:a16="http://schemas.microsoft.com/office/drawing/2014/main" id="{72D602DB-0554-4FB4-BE04-2322B7A27DE9}"/>
            </a:ext>
          </a:extLst>
        </xdr:cNvPr>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75" name="直線コネクタ 474">
          <a:extLst>
            <a:ext uri="{FF2B5EF4-FFF2-40B4-BE49-F238E27FC236}">
              <a16:creationId xmlns:a16="http://schemas.microsoft.com/office/drawing/2014/main" id="{CF0D563E-58E8-483A-A0B2-F4A973EFB8F1}"/>
            </a:ext>
          </a:extLst>
        </xdr:cNvPr>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76" name="テキスト ボックス 475">
          <a:extLst>
            <a:ext uri="{FF2B5EF4-FFF2-40B4-BE49-F238E27FC236}">
              <a16:creationId xmlns:a16="http://schemas.microsoft.com/office/drawing/2014/main" id="{B6A9E7D1-4954-49CD-8117-FEE870CA659D}"/>
            </a:ext>
          </a:extLst>
        </xdr:cNvPr>
        <xdr:cNvSpPr txBox="1"/>
      </xdr:nvSpPr>
      <xdr:spPr>
        <a:xfrm>
          <a:off x="1056150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7" name="直線コネクタ 476">
          <a:extLst>
            <a:ext uri="{FF2B5EF4-FFF2-40B4-BE49-F238E27FC236}">
              <a16:creationId xmlns:a16="http://schemas.microsoft.com/office/drawing/2014/main" id="{4E04C3A8-C2D8-447B-B26D-9777647015B6}"/>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8" name="テキスト ボックス 477">
          <a:extLst>
            <a:ext uri="{FF2B5EF4-FFF2-40B4-BE49-F238E27FC236}">
              <a16:creationId xmlns:a16="http://schemas.microsoft.com/office/drawing/2014/main" id="{8425BAA3-A0D2-4747-B11F-5A024DA4634B}"/>
            </a:ext>
          </a:extLst>
        </xdr:cNvPr>
        <xdr:cNvSpPr txBox="1"/>
      </xdr:nvSpPr>
      <xdr:spPr>
        <a:xfrm>
          <a:off x="105615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9" name="【認定こども園・幼稚園・保育所】&#10;有形固定資産減価償却率グラフ枠">
          <a:extLst>
            <a:ext uri="{FF2B5EF4-FFF2-40B4-BE49-F238E27FC236}">
              <a16:creationId xmlns:a16="http://schemas.microsoft.com/office/drawing/2014/main" id="{D4FEC023-A030-4D17-9204-C431B447FD62}"/>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131717</xdr:rowOff>
    </xdr:to>
    <xdr:cxnSp macro="">
      <xdr:nvCxnSpPr>
        <xdr:cNvPr id="480" name="直線コネクタ 479">
          <a:extLst>
            <a:ext uri="{FF2B5EF4-FFF2-40B4-BE49-F238E27FC236}">
              <a16:creationId xmlns:a16="http://schemas.microsoft.com/office/drawing/2014/main" id="{115ED3E7-D0EF-40FA-8C67-FE8AB97D5997}"/>
            </a:ext>
          </a:extLst>
        </xdr:cNvPr>
        <xdr:cNvCxnSpPr/>
      </xdr:nvCxnSpPr>
      <xdr:spPr>
        <a:xfrm flipV="1">
          <a:off x="14375764" y="5534842"/>
          <a:ext cx="0" cy="1470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135544</xdr:rowOff>
    </xdr:from>
    <xdr:ext cx="340478" cy="259045"/>
    <xdr:sp macro="" textlink="">
      <xdr:nvSpPr>
        <xdr:cNvPr id="481" name="【認定こども園・幼稚園・保育所】&#10;有形固定資産減価償却率最小値テキスト">
          <a:extLst>
            <a:ext uri="{FF2B5EF4-FFF2-40B4-BE49-F238E27FC236}">
              <a16:creationId xmlns:a16="http://schemas.microsoft.com/office/drawing/2014/main" id="{51F7E6D2-8506-4CC5-A49B-0909CDD93E2B}"/>
            </a:ext>
          </a:extLst>
        </xdr:cNvPr>
        <xdr:cNvSpPr txBox="1"/>
      </xdr:nvSpPr>
      <xdr:spPr>
        <a:xfrm>
          <a:off x="14414500" y="7008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131717</xdr:rowOff>
    </xdr:from>
    <xdr:to>
      <xdr:col>86</xdr:col>
      <xdr:colOff>25400</xdr:colOff>
      <xdr:row>41</xdr:row>
      <xdr:rowOff>131717</xdr:rowOff>
    </xdr:to>
    <xdr:cxnSp macro="">
      <xdr:nvCxnSpPr>
        <xdr:cNvPr id="482" name="直線コネクタ 481">
          <a:extLst>
            <a:ext uri="{FF2B5EF4-FFF2-40B4-BE49-F238E27FC236}">
              <a16:creationId xmlns:a16="http://schemas.microsoft.com/office/drawing/2014/main" id="{3639122F-3716-4C21-AE32-8C67355E0DFC}"/>
            </a:ext>
          </a:extLst>
        </xdr:cNvPr>
        <xdr:cNvCxnSpPr/>
      </xdr:nvCxnSpPr>
      <xdr:spPr>
        <a:xfrm>
          <a:off x="14287500" y="700495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483" name="【認定こども園・幼稚園・保育所】&#10;有形固定資産減価償却率最大値テキスト">
          <a:extLst>
            <a:ext uri="{FF2B5EF4-FFF2-40B4-BE49-F238E27FC236}">
              <a16:creationId xmlns:a16="http://schemas.microsoft.com/office/drawing/2014/main" id="{B2B007B1-F665-4462-A508-0AC02CA3F2CA}"/>
            </a:ext>
          </a:extLst>
        </xdr:cNvPr>
        <xdr:cNvSpPr txBox="1"/>
      </xdr:nvSpPr>
      <xdr:spPr>
        <a:xfrm>
          <a:off x="14414500" y="5317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484" name="直線コネクタ 483">
          <a:extLst>
            <a:ext uri="{FF2B5EF4-FFF2-40B4-BE49-F238E27FC236}">
              <a16:creationId xmlns:a16="http://schemas.microsoft.com/office/drawing/2014/main" id="{658197A7-4083-467A-8F17-3C55D00088B7}"/>
            </a:ext>
          </a:extLst>
        </xdr:cNvPr>
        <xdr:cNvCxnSpPr/>
      </xdr:nvCxnSpPr>
      <xdr:spPr>
        <a:xfrm>
          <a:off x="14287500" y="55348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126654</xdr:rowOff>
    </xdr:from>
    <xdr:ext cx="405111" cy="259045"/>
    <xdr:sp macro="" textlink="">
      <xdr:nvSpPr>
        <xdr:cNvPr id="485" name="【認定こども園・幼稚園・保育所】&#10;有形固定資産減価償却率平均値テキスト">
          <a:extLst>
            <a:ext uri="{FF2B5EF4-FFF2-40B4-BE49-F238E27FC236}">
              <a16:creationId xmlns:a16="http://schemas.microsoft.com/office/drawing/2014/main" id="{7B84C985-4032-41D0-915E-C8E25C8DCA2F}"/>
            </a:ext>
          </a:extLst>
        </xdr:cNvPr>
        <xdr:cNvSpPr txBox="1"/>
      </xdr:nvSpPr>
      <xdr:spPr>
        <a:xfrm>
          <a:off x="14414500" y="616169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103777</xdr:rowOff>
    </xdr:from>
    <xdr:to>
      <xdr:col>85</xdr:col>
      <xdr:colOff>177800</xdr:colOff>
      <xdr:row>38</xdr:row>
      <xdr:rowOff>33927</xdr:rowOff>
    </xdr:to>
    <xdr:sp macro="" textlink="">
      <xdr:nvSpPr>
        <xdr:cNvPr id="486" name="フローチャート: 判断 485">
          <a:extLst>
            <a:ext uri="{FF2B5EF4-FFF2-40B4-BE49-F238E27FC236}">
              <a16:creationId xmlns:a16="http://schemas.microsoft.com/office/drawing/2014/main" id="{81345091-1188-4086-87AC-16AC0A505BEA}"/>
            </a:ext>
          </a:extLst>
        </xdr:cNvPr>
        <xdr:cNvSpPr/>
      </xdr:nvSpPr>
      <xdr:spPr>
        <a:xfrm>
          <a:off x="14325600" y="6306457"/>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71120</xdr:rowOff>
    </xdr:from>
    <xdr:to>
      <xdr:col>81</xdr:col>
      <xdr:colOff>101600</xdr:colOff>
      <xdr:row>38</xdr:row>
      <xdr:rowOff>1270</xdr:rowOff>
    </xdr:to>
    <xdr:sp macro="" textlink="">
      <xdr:nvSpPr>
        <xdr:cNvPr id="487" name="フローチャート: 判断 486">
          <a:extLst>
            <a:ext uri="{FF2B5EF4-FFF2-40B4-BE49-F238E27FC236}">
              <a16:creationId xmlns:a16="http://schemas.microsoft.com/office/drawing/2014/main" id="{85ADC6C0-61BD-4640-BAFC-509A3DF8C340}"/>
            </a:ext>
          </a:extLst>
        </xdr:cNvPr>
        <xdr:cNvSpPr/>
      </xdr:nvSpPr>
      <xdr:spPr>
        <a:xfrm>
          <a:off x="13578840" y="62738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53158</xdr:rowOff>
    </xdr:from>
    <xdr:to>
      <xdr:col>76</xdr:col>
      <xdr:colOff>165100</xdr:colOff>
      <xdr:row>37</xdr:row>
      <xdr:rowOff>154758</xdr:rowOff>
    </xdr:to>
    <xdr:sp macro="" textlink="">
      <xdr:nvSpPr>
        <xdr:cNvPr id="488" name="フローチャート: 判断 487">
          <a:extLst>
            <a:ext uri="{FF2B5EF4-FFF2-40B4-BE49-F238E27FC236}">
              <a16:creationId xmlns:a16="http://schemas.microsoft.com/office/drawing/2014/main" id="{E3FA7745-4D00-4DA9-B1F0-F8E5AE9E7600}"/>
            </a:ext>
          </a:extLst>
        </xdr:cNvPr>
        <xdr:cNvSpPr/>
      </xdr:nvSpPr>
      <xdr:spPr>
        <a:xfrm>
          <a:off x="12804140" y="6255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113574</xdr:rowOff>
    </xdr:from>
    <xdr:to>
      <xdr:col>72</xdr:col>
      <xdr:colOff>38100</xdr:colOff>
      <xdr:row>37</xdr:row>
      <xdr:rowOff>43724</xdr:rowOff>
    </xdr:to>
    <xdr:sp macro="" textlink="">
      <xdr:nvSpPr>
        <xdr:cNvPr id="489" name="フローチャート: 判断 488">
          <a:extLst>
            <a:ext uri="{FF2B5EF4-FFF2-40B4-BE49-F238E27FC236}">
              <a16:creationId xmlns:a16="http://schemas.microsoft.com/office/drawing/2014/main" id="{A53A9D86-F691-4E58-B9A1-BEAE8A5638AF}"/>
            </a:ext>
          </a:extLst>
        </xdr:cNvPr>
        <xdr:cNvSpPr/>
      </xdr:nvSpPr>
      <xdr:spPr>
        <a:xfrm>
          <a:off x="12029440" y="614861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943BBDA9-A781-420A-A946-0097C631FAF7}"/>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91D63A55-87EB-4329-90E6-6226814ABF0C}"/>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B5457300-455C-4BD9-8B10-E7BA4FB6149A}"/>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34E659A4-B947-4618-90E9-8686F2686C30}"/>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4" name="テキスト ボックス 493">
          <a:extLst>
            <a:ext uri="{FF2B5EF4-FFF2-40B4-BE49-F238E27FC236}">
              <a16:creationId xmlns:a16="http://schemas.microsoft.com/office/drawing/2014/main" id="{784DFE39-CF2C-4E6D-8191-DFA0D99DDF6F}"/>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159294</xdr:rowOff>
    </xdr:from>
    <xdr:to>
      <xdr:col>85</xdr:col>
      <xdr:colOff>177800</xdr:colOff>
      <xdr:row>40</xdr:row>
      <xdr:rowOff>89444</xdr:rowOff>
    </xdr:to>
    <xdr:sp macro="" textlink="">
      <xdr:nvSpPr>
        <xdr:cNvPr id="495" name="楕円 494">
          <a:extLst>
            <a:ext uri="{FF2B5EF4-FFF2-40B4-BE49-F238E27FC236}">
              <a16:creationId xmlns:a16="http://schemas.microsoft.com/office/drawing/2014/main" id="{DEBB7723-E360-430F-840B-8BEF249F2A64}"/>
            </a:ext>
          </a:extLst>
        </xdr:cNvPr>
        <xdr:cNvSpPr/>
      </xdr:nvSpPr>
      <xdr:spPr>
        <a:xfrm>
          <a:off x="14325600" y="6697254"/>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137721</xdr:rowOff>
    </xdr:from>
    <xdr:ext cx="405111" cy="259045"/>
    <xdr:sp macro="" textlink="">
      <xdr:nvSpPr>
        <xdr:cNvPr id="496" name="【認定こども園・幼稚園・保育所】&#10;有形固定資産減価償却率該当値テキスト">
          <a:extLst>
            <a:ext uri="{FF2B5EF4-FFF2-40B4-BE49-F238E27FC236}">
              <a16:creationId xmlns:a16="http://schemas.microsoft.com/office/drawing/2014/main" id="{35C4248D-9342-47B2-9E42-24DC2B7E3DEA}"/>
            </a:ext>
          </a:extLst>
        </xdr:cNvPr>
        <xdr:cNvSpPr txBox="1"/>
      </xdr:nvSpPr>
      <xdr:spPr>
        <a:xfrm>
          <a:off x="14414500" y="667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23767</xdr:rowOff>
    </xdr:from>
    <xdr:to>
      <xdr:col>81</xdr:col>
      <xdr:colOff>101600</xdr:colOff>
      <xdr:row>40</xdr:row>
      <xdr:rowOff>125367</xdr:rowOff>
    </xdr:to>
    <xdr:sp macro="" textlink="">
      <xdr:nvSpPr>
        <xdr:cNvPr id="497" name="楕円 496">
          <a:extLst>
            <a:ext uri="{FF2B5EF4-FFF2-40B4-BE49-F238E27FC236}">
              <a16:creationId xmlns:a16="http://schemas.microsoft.com/office/drawing/2014/main" id="{98D31999-5AFC-4162-8877-FF93734AE13D}"/>
            </a:ext>
          </a:extLst>
        </xdr:cNvPr>
        <xdr:cNvSpPr/>
      </xdr:nvSpPr>
      <xdr:spPr>
        <a:xfrm>
          <a:off x="13578840" y="6729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38644</xdr:rowOff>
    </xdr:from>
    <xdr:to>
      <xdr:col>85</xdr:col>
      <xdr:colOff>127000</xdr:colOff>
      <xdr:row>40</xdr:row>
      <xdr:rowOff>74567</xdr:rowOff>
    </xdr:to>
    <xdr:cxnSp macro="">
      <xdr:nvCxnSpPr>
        <xdr:cNvPr id="498" name="直線コネクタ 497">
          <a:extLst>
            <a:ext uri="{FF2B5EF4-FFF2-40B4-BE49-F238E27FC236}">
              <a16:creationId xmlns:a16="http://schemas.microsoft.com/office/drawing/2014/main" id="{0A0EAAF9-F3FA-4F7A-A203-76C31E6141B1}"/>
            </a:ext>
          </a:extLst>
        </xdr:cNvPr>
        <xdr:cNvCxnSpPr/>
      </xdr:nvCxnSpPr>
      <xdr:spPr>
        <a:xfrm flipV="1">
          <a:off x="13629640" y="6744244"/>
          <a:ext cx="74676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59690</xdr:rowOff>
    </xdr:from>
    <xdr:to>
      <xdr:col>76</xdr:col>
      <xdr:colOff>165100</xdr:colOff>
      <xdr:row>40</xdr:row>
      <xdr:rowOff>161290</xdr:rowOff>
    </xdr:to>
    <xdr:sp macro="" textlink="">
      <xdr:nvSpPr>
        <xdr:cNvPr id="499" name="楕円 498">
          <a:extLst>
            <a:ext uri="{FF2B5EF4-FFF2-40B4-BE49-F238E27FC236}">
              <a16:creationId xmlns:a16="http://schemas.microsoft.com/office/drawing/2014/main" id="{ACB42714-06A6-4FA3-B507-7C63B2C6B488}"/>
            </a:ext>
          </a:extLst>
        </xdr:cNvPr>
        <xdr:cNvSpPr/>
      </xdr:nvSpPr>
      <xdr:spPr>
        <a:xfrm>
          <a:off x="1280414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74567</xdr:rowOff>
    </xdr:from>
    <xdr:to>
      <xdr:col>81</xdr:col>
      <xdr:colOff>50800</xdr:colOff>
      <xdr:row>40</xdr:row>
      <xdr:rowOff>110490</xdr:rowOff>
    </xdr:to>
    <xdr:cxnSp macro="">
      <xdr:nvCxnSpPr>
        <xdr:cNvPr id="500" name="直線コネクタ 499">
          <a:extLst>
            <a:ext uri="{FF2B5EF4-FFF2-40B4-BE49-F238E27FC236}">
              <a16:creationId xmlns:a16="http://schemas.microsoft.com/office/drawing/2014/main" id="{6990D3F1-D665-4B42-8178-6F6D45411337}"/>
            </a:ext>
          </a:extLst>
        </xdr:cNvPr>
        <xdr:cNvCxnSpPr/>
      </xdr:nvCxnSpPr>
      <xdr:spPr>
        <a:xfrm flipV="1">
          <a:off x="12854940" y="6780167"/>
          <a:ext cx="7747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97246</xdr:rowOff>
    </xdr:from>
    <xdr:to>
      <xdr:col>72</xdr:col>
      <xdr:colOff>38100</xdr:colOff>
      <xdr:row>41</xdr:row>
      <xdr:rowOff>27396</xdr:rowOff>
    </xdr:to>
    <xdr:sp macro="" textlink="">
      <xdr:nvSpPr>
        <xdr:cNvPr id="501" name="楕円 500">
          <a:extLst>
            <a:ext uri="{FF2B5EF4-FFF2-40B4-BE49-F238E27FC236}">
              <a16:creationId xmlns:a16="http://schemas.microsoft.com/office/drawing/2014/main" id="{F9E35EF4-64FD-4F28-B4C8-1C9B9BDCA118}"/>
            </a:ext>
          </a:extLst>
        </xdr:cNvPr>
        <xdr:cNvSpPr/>
      </xdr:nvSpPr>
      <xdr:spPr>
        <a:xfrm>
          <a:off x="12029440" y="680284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110490</xdr:rowOff>
    </xdr:from>
    <xdr:to>
      <xdr:col>76</xdr:col>
      <xdr:colOff>114300</xdr:colOff>
      <xdr:row>40</xdr:row>
      <xdr:rowOff>148046</xdr:rowOff>
    </xdr:to>
    <xdr:cxnSp macro="">
      <xdr:nvCxnSpPr>
        <xdr:cNvPr id="502" name="直線コネクタ 501">
          <a:extLst>
            <a:ext uri="{FF2B5EF4-FFF2-40B4-BE49-F238E27FC236}">
              <a16:creationId xmlns:a16="http://schemas.microsoft.com/office/drawing/2014/main" id="{A310FB02-84E3-45B1-9AE5-9DC6FD87AEEC}"/>
            </a:ext>
          </a:extLst>
        </xdr:cNvPr>
        <xdr:cNvCxnSpPr/>
      </xdr:nvCxnSpPr>
      <xdr:spPr>
        <a:xfrm flipV="1">
          <a:off x="12072620" y="6816090"/>
          <a:ext cx="78232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17797</xdr:rowOff>
    </xdr:from>
    <xdr:ext cx="405111" cy="259045"/>
    <xdr:sp macro="" textlink="">
      <xdr:nvSpPr>
        <xdr:cNvPr id="503" name="n_1aveValue【認定こども園・幼稚園・保育所】&#10;有形固定資産減価償却率">
          <a:extLst>
            <a:ext uri="{FF2B5EF4-FFF2-40B4-BE49-F238E27FC236}">
              <a16:creationId xmlns:a16="http://schemas.microsoft.com/office/drawing/2014/main" id="{1A529138-B79E-47F1-BC67-81DC71A07DC7}"/>
            </a:ext>
          </a:extLst>
        </xdr:cNvPr>
        <xdr:cNvSpPr txBox="1"/>
      </xdr:nvSpPr>
      <xdr:spPr>
        <a:xfrm>
          <a:off x="134372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171285</xdr:rowOff>
    </xdr:from>
    <xdr:ext cx="405111" cy="259045"/>
    <xdr:sp macro="" textlink="">
      <xdr:nvSpPr>
        <xdr:cNvPr id="504" name="n_2aveValue【認定こども園・幼稚園・保育所】&#10;有形固定資産減価償却率">
          <a:extLst>
            <a:ext uri="{FF2B5EF4-FFF2-40B4-BE49-F238E27FC236}">
              <a16:creationId xmlns:a16="http://schemas.microsoft.com/office/drawing/2014/main" id="{9CA0EB9C-57E8-4444-A153-FD500E9E4E91}"/>
            </a:ext>
          </a:extLst>
        </xdr:cNvPr>
        <xdr:cNvSpPr txBox="1"/>
      </xdr:nvSpPr>
      <xdr:spPr>
        <a:xfrm>
          <a:off x="12675244" y="6038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60251</xdr:rowOff>
    </xdr:from>
    <xdr:ext cx="405111" cy="259045"/>
    <xdr:sp macro="" textlink="">
      <xdr:nvSpPr>
        <xdr:cNvPr id="505" name="n_3aveValue【認定こども園・幼稚園・保育所】&#10;有形固定資産減価償却率">
          <a:extLst>
            <a:ext uri="{FF2B5EF4-FFF2-40B4-BE49-F238E27FC236}">
              <a16:creationId xmlns:a16="http://schemas.microsoft.com/office/drawing/2014/main" id="{BFDBF461-0F0A-4F16-9E15-6DD4387905D6}"/>
            </a:ext>
          </a:extLst>
        </xdr:cNvPr>
        <xdr:cNvSpPr txBox="1"/>
      </xdr:nvSpPr>
      <xdr:spPr>
        <a:xfrm>
          <a:off x="11900544" y="5927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116494</xdr:rowOff>
    </xdr:from>
    <xdr:ext cx="405111" cy="259045"/>
    <xdr:sp macro="" textlink="">
      <xdr:nvSpPr>
        <xdr:cNvPr id="506" name="n_1mainValue【認定こども園・幼稚園・保育所】&#10;有形固定資産減価償却率">
          <a:extLst>
            <a:ext uri="{FF2B5EF4-FFF2-40B4-BE49-F238E27FC236}">
              <a16:creationId xmlns:a16="http://schemas.microsoft.com/office/drawing/2014/main" id="{11D0F372-783D-4DBF-B940-1B21193451D4}"/>
            </a:ext>
          </a:extLst>
        </xdr:cNvPr>
        <xdr:cNvSpPr txBox="1"/>
      </xdr:nvSpPr>
      <xdr:spPr>
        <a:xfrm>
          <a:off x="13437244" y="6822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152417</xdr:rowOff>
    </xdr:from>
    <xdr:ext cx="405111" cy="259045"/>
    <xdr:sp macro="" textlink="">
      <xdr:nvSpPr>
        <xdr:cNvPr id="507" name="n_2mainValue【認定こども園・幼稚園・保育所】&#10;有形固定資産減価償却率">
          <a:extLst>
            <a:ext uri="{FF2B5EF4-FFF2-40B4-BE49-F238E27FC236}">
              <a16:creationId xmlns:a16="http://schemas.microsoft.com/office/drawing/2014/main" id="{03BDC1E3-A30D-4BFB-94F0-53E3F54836BE}"/>
            </a:ext>
          </a:extLst>
        </xdr:cNvPr>
        <xdr:cNvSpPr txBox="1"/>
      </xdr:nvSpPr>
      <xdr:spPr>
        <a:xfrm>
          <a:off x="12675244" y="6858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18523</xdr:rowOff>
    </xdr:from>
    <xdr:ext cx="405111" cy="259045"/>
    <xdr:sp macro="" textlink="">
      <xdr:nvSpPr>
        <xdr:cNvPr id="508" name="n_3mainValue【認定こども園・幼稚園・保育所】&#10;有形固定資産減価償却率">
          <a:extLst>
            <a:ext uri="{FF2B5EF4-FFF2-40B4-BE49-F238E27FC236}">
              <a16:creationId xmlns:a16="http://schemas.microsoft.com/office/drawing/2014/main" id="{2ADF78ED-3323-4A27-89E6-3BB0CE77B4EB}"/>
            </a:ext>
          </a:extLst>
        </xdr:cNvPr>
        <xdr:cNvSpPr txBox="1"/>
      </xdr:nvSpPr>
      <xdr:spPr>
        <a:xfrm>
          <a:off x="11900544" y="6891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9" name="正方形/長方形 508">
          <a:extLst>
            <a:ext uri="{FF2B5EF4-FFF2-40B4-BE49-F238E27FC236}">
              <a16:creationId xmlns:a16="http://schemas.microsoft.com/office/drawing/2014/main" id="{7AA253CC-85BC-461F-9E49-1636F73CCC98}"/>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10" name="正方形/長方形 509">
          <a:extLst>
            <a:ext uri="{FF2B5EF4-FFF2-40B4-BE49-F238E27FC236}">
              <a16:creationId xmlns:a16="http://schemas.microsoft.com/office/drawing/2014/main" id="{9A965617-058A-475E-B3DA-5920139BCEBD}"/>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11" name="正方形/長方形 510">
          <a:extLst>
            <a:ext uri="{FF2B5EF4-FFF2-40B4-BE49-F238E27FC236}">
              <a16:creationId xmlns:a16="http://schemas.microsoft.com/office/drawing/2014/main" id="{833B0272-0612-4A29-91FE-F3068ACF9150}"/>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12" name="正方形/長方形 511">
          <a:extLst>
            <a:ext uri="{FF2B5EF4-FFF2-40B4-BE49-F238E27FC236}">
              <a16:creationId xmlns:a16="http://schemas.microsoft.com/office/drawing/2014/main" id="{71CFE225-1F3C-484F-B709-42D98309001C}"/>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3" name="正方形/長方形 512">
          <a:extLst>
            <a:ext uri="{FF2B5EF4-FFF2-40B4-BE49-F238E27FC236}">
              <a16:creationId xmlns:a16="http://schemas.microsoft.com/office/drawing/2014/main" id="{93B649D9-34F2-4FBF-90FE-A2997127080E}"/>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4" name="正方形/長方形 513">
          <a:extLst>
            <a:ext uri="{FF2B5EF4-FFF2-40B4-BE49-F238E27FC236}">
              <a16:creationId xmlns:a16="http://schemas.microsoft.com/office/drawing/2014/main" id="{D4C51BA8-436B-4DEB-BE12-92405FCE5D88}"/>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5" name="正方形/長方形 514">
          <a:extLst>
            <a:ext uri="{FF2B5EF4-FFF2-40B4-BE49-F238E27FC236}">
              <a16:creationId xmlns:a16="http://schemas.microsoft.com/office/drawing/2014/main" id="{92755357-9541-4E39-B21A-6F9088BFFB01}"/>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6" name="正方形/長方形 515">
          <a:extLst>
            <a:ext uri="{FF2B5EF4-FFF2-40B4-BE49-F238E27FC236}">
              <a16:creationId xmlns:a16="http://schemas.microsoft.com/office/drawing/2014/main" id="{EEFF84C3-ACF6-4B87-AF14-C396F1EA5ADF}"/>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7" name="テキスト ボックス 516">
          <a:extLst>
            <a:ext uri="{FF2B5EF4-FFF2-40B4-BE49-F238E27FC236}">
              <a16:creationId xmlns:a16="http://schemas.microsoft.com/office/drawing/2014/main" id="{AD13BF44-C699-4AD4-8ED7-DEE7771399F7}"/>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8" name="直線コネクタ 517">
          <a:extLst>
            <a:ext uri="{FF2B5EF4-FFF2-40B4-BE49-F238E27FC236}">
              <a16:creationId xmlns:a16="http://schemas.microsoft.com/office/drawing/2014/main" id="{4E992E25-A8BD-4E66-B8E2-ACF64D9BDD75}"/>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19" name="直線コネクタ 518">
          <a:extLst>
            <a:ext uri="{FF2B5EF4-FFF2-40B4-BE49-F238E27FC236}">
              <a16:creationId xmlns:a16="http://schemas.microsoft.com/office/drawing/2014/main" id="{34DA4078-C3A9-4F7F-91EC-FB7CCCA30DE2}"/>
            </a:ext>
          </a:extLst>
        </xdr:cNvPr>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20" name="テキスト ボックス 519">
          <a:extLst>
            <a:ext uri="{FF2B5EF4-FFF2-40B4-BE49-F238E27FC236}">
              <a16:creationId xmlns:a16="http://schemas.microsoft.com/office/drawing/2014/main" id="{EE61CC5A-6593-4877-986F-D1DF9B369092}"/>
            </a:ext>
          </a:extLst>
        </xdr:cNvPr>
        <xdr:cNvSpPr txBox="1"/>
      </xdr:nvSpPr>
      <xdr:spPr>
        <a:xfrm>
          <a:off x="1569484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21" name="直線コネクタ 520">
          <a:extLst>
            <a:ext uri="{FF2B5EF4-FFF2-40B4-BE49-F238E27FC236}">
              <a16:creationId xmlns:a16="http://schemas.microsoft.com/office/drawing/2014/main" id="{C00FC72A-908F-43A2-B50D-972D93D7ADDB}"/>
            </a:ext>
          </a:extLst>
        </xdr:cNvPr>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22" name="テキスト ボックス 521">
          <a:extLst>
            <a:ext uri="{FF2B5EF4-FFF2-40B4-BE49-F238E27FC236}">
              <a16:creationId xmlns:a16="http://schemas.microsoft.com/office/drawing/2014/main" id="{E75158AB-ABE0-44E7-888F-4DC8A21C86D4}"/>
            </a:ext>
          </a:extLst>
        </xdr:cNvPr>
        <xdr:cNvSpPr txBox="1"/>
      </xdr:nvSpPr>
      <xdr:spPr>
        <a:xfrm>
          <a:off x="1569484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23" name="直線コネクタ 522">
          <a:extLst>
            <a:ext uri="{FF2B5EF4-FFF2-40B4-BE49-F238E27FC236}">
              <a16:creationId xmlns:a16="http://schemas.microsoft.com/office/drawing/2014/main" id="{05292B69-3452-4A6D-B328-C7587569AB9A}"/>
            </a:ext>
          </a:extLst>
        </xdr:cNvPr>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24" name="テキスト ボックス 523">
          <a:extLst>
            <a:ext uri="{FF2B5EF4-FFF2-40B4-BE49-F238E27FC236}">
              <a16:creationId xmlns:a16="http://schemas.microsoft.com/office/drawing/2014/main" id="{182D8D38-4308-46F3-B0E7-C61B5395B33B}"/>
            </a:ext>
          </a:extLst>
        </xdr:cNvPr>
        <xdr:cNvSpPr txBox="1"/>
      </xdr:nvSpPr>
      <xdr:spPr>
        <a:xfrm>
          <a:off x="15694841"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25" name="直線コネクタ 524">
          <a:extLst>
            <a:ext uri="{FF2B5EF4-FFF2-40B4-BE49-F238E27FC236}">
              <a16:creationId xmlns:a16="http://schemas.microsoft.com/office/drawing/2014/main" id="{06D9B240-E9EE-4F59-BB5D-3C8F57305C95}"/>
            </a:ext>
          </a:extLst>
        </xdr:cNvPr>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26" name="テキスト ボックス 525">
          <a:extLst>
            <a:ext uri="{FF2B5EF4-FFF2-40B4-BE49-F238E27FC236}">
              <a16:creationId xmlns:a16="http://schemas.microsoft.com/office/drawing/2014/main" id="{5DB784CA-3FEB-4DFE-9264-F19CFD656E3A}"/>
            </a:ext>
          </a:extLst>
        </xdr:cNvPr>
        <xdr:cNvSpPr txBox="1"/>
      </xdr:nvSpPr>
      <xdr:spPr>
        <a:xfrm>
          <a:off x="1569484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7" name="直線コネクタ 526">
          <a:extLst>
            <a:ext uri="{FF2B5EF4-FFF2-40B4-BE49-F238E27FC236}">
              <a16:creationId xmlns:a16="http://schemas.microsoft.com/office/drawing/2014/main" id="{59D61B4A-0325-4D67-BD7A-8D86153B79E4}"/>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28" name="テキスト ボックス 527">
          <a:extLst>
            <a:ext uri="{FF2B5EF4-FFF2-40B4-BE49-F238E27FC236}">
              <a16:creationId xmlns:a16="http://schemas.microsoft.com/office/drawing/2014/main" id="{BEC3D0E7-63BA-4A1E-B06B-81B35C396A64}"/>
            </a:ext>
          </a:extLst>
        </xdr:cNvPr>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9" name="【認定こども園・幼稚園・保育所】&#10;一人当たり面積グラフ枠">
          <a:extLst>
            <a:ext uri="{FF2B5EF4-FFF2-40B4-BE49-F238E27FC236}">
              <a16:creationId xmlns:a16="http://schemas.microsoft.com/office/drawing/2014/main" id="{4569CD6F-34AD-4C6F-A379-D7D2D1306B1F}"/>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67056</xdr:rowOff>
    </xdr:from>
    <xdr:to>
      <xdr:col>116</xdr:col>
      <xdr:colOff>62864</xdr:colOff>
      <xdr:row>41</xdr:row>
      <xdr:rowOff>7620</xdr:rowOff>
    </xdr:to>
    <xdr:cxnSp macro="">
      <xdr:nvCxnSpPr>
        <xdr:cNvPr id="530" name="直線コネクタ 529">
          <a:extLst>
            <a:ext uri="{FF2B5EF4-FFF2-40B4-BE49-F238E27FC236}">
              <a16:creationId xmlns:a16="http://schemas.microsoft.com/office/drawing/2014/main" id="{B4B2F1EB-ECF7-42F6-B8C3-DD3409AE8912}"/>
            </a:ext>
          </a:extLst>
        </xdr:cNvPr>
        <xdr:cNvCxnSpPr/>
      </xdr:nvCxnSpPr>
      <xdr:spPr>
        <a:xfrm flipV="1">
          <a:off x="19509104" y="5599176"/>
          <a:ext cx="0" cy="1281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11447</xdr:rowOff>
    </xdr:from>
    <xdr:ext cx="469744" cy="259045"/>
    <xdr:sp macro="" textlink="">
      <xdr:nvSpPr>
        <xdr:cNvPr id="531" name="【認定こども園・幼稚園・保育所】&#10;一人当たり面積最小値テキスト">
          <a:extLst>
            <a:ext uri="{FF2B5EF4-FFF2-40B4-BE49-F238E27FC236}">
              <a16:creationId xmlns:a16="http://schemas.microsoft.com/office/drawing/2014/main" id="{7C6CDAF4-46AF-43C7-9DC6-6FDCD2BFD863}"/>
            </a:ext>
          </a:extLst>
        </xdr:cNvPr>
        <xdr:cNvSpPr txBox="1"/>
      </xdr:nvSpPr>
      <xdr:spPr>
        <a:xfrm>
          <a:off x="19547840" y="68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7620</xdr:rowOff>
    </xdr:from>
    <xdr:to>
      <xdr:col>116</xdr:col>
      <xdr:colOff>152400</xdr:colOff>
      <xdr:row>41</xdr:row>
      <xdr:rowOff>7620</xdr:rowOff>
    </xdr:to>
    <xdr:cxnSp macro="">
      <xdr:nvCxnSpPr>
        <xdr:cNvPr id="532" name="直線コネクタ 531">
          <a:extLst>
            <a:ext uri="{FF2B5EF4-FFF2-40B4-BE49-F238E27FC236}">
              <a16:creationId xmlns:a16="http://schemas.microsoft.com/office/drawing/2014/main" id="{CFE05277-558A-410F-A190-CA7E20E565EC}"/>
            </a:ext>
          </a:extLst>
        </xdr:cNvPr>
        <xdr:cNvCxnSpPr/>
      </xdr:nvCxnSpPr>
      <xdr:spPr>
        <a:xfrm>
          <a:off x="19443700" y="68808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13733</xdr:rowOff>
    </xdr:from>
    <xdr:ext cx="469744" cy="259045"/>
    <xdr:sp macro="" textlink="">
      <xdr:nvSpPr>
        <xdr:cNvPr id="533" name="【認定こども園・幼稚園・保育所】&#10;一人当たり面積最大値テキスト">
          <a:extLst>
            <a:ext uri="{FF2B5EF4-FFF2-40B4-BE49-F238E27FC236}">
              <a16:creationId xmlns:a16="http://schemas.microsoft.com/office/drawing/2014/main" id="{C495D195-4E8C-4D3C-8F65-35594B912AD0}"/>
            </a:ext>
          </a:extLst>
        </xdr:cNvPr>
        <xdr:cNvSpPr txBox="1"/>
      </xdr:nvSpPr>
      <xdr:spPr>
        <a:xfrm>
          <a:off x="19547840" y="5378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67056</xdr:rowOff>
    </xdr:from>
    <xdr:to>
      <xdr:col>116</xdr:col>
      <xdr:colOff>152400</xdr:colOff>
      <xdr:row>33</xdr:row>
      <xdr:rowOff>67056</xdr:rowOff>
    </xdr:to>
    <xdr:cxnSp macro="">
      <xdr:nvCxnSpPr>
        <xdr:cNvPr id="534" name="直線コネクタ 533">
          <a:extLst>
            <a:ext uri="{FF2B5EF4-FFF2-40B4-BE49-F238E27FC236}">
              <a16:creationId xmlns:a16="http://schemas.microsoft.com/office/drawing/2014/main" id="{C0C75D6A-03F9-489E-8702-0EC58337BD09}"/>
            </a:ext>
          </a:extLst>
        </xdr:cNvPr>
        <xdr:cNvCxnSpPr/>
      </xdr:nvCxnSpPr>
      <xdr:spPr>
        <a:xfrm>
          <a:off x="19443700" y="559917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113555</xdr:rowOff>
    </xdr:from>
    <xdr:ext cx="469744" cy="259045"/>
    <xdr:sp macro="" textlink="">
      <xdr:nvSpPr>
        <xdr:cNvPr id="535" name="【認定こども園・幼稚園・保育所】&#10;一人当たり面積平均値テキスト">
          <a:extLst>
            <a:ext uri="{FF2B5EF4-FFF2-40B4-BE49-F238E27FC236}">
              <a16:creationId xmlns:a16="http://schemas.microsoft.com/office/drawing/2014/main" id="{38927F3D-3AE5-46C6-8053-A8E40193484D}"/>
            </a:ext>
          </a:extLst>
        </xdr:cNvPr>
        <xdr:cNvSpPr txBox="1"/>
      </xdr:nvSpPr>
      <xdr:spPr>
        <a:xfrm>
          <a:off x="19547840" y="63162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135128</xdr:rowOff>
    </xdr:from>
    <xdr:to>
      <xdr:col>116</xdr:col>
      <xdr:colOff>114300</xdr:colOff>
      <xdr:row>38</xdr:row>
      <xdr:rowOff>65278</xdr:rowOff>
    </xdr:to>
    <xdr:sp macro="" textlink="">
      <xdr:nvSpPr>
        <xdr:cNvPr id="536" name="フローチャート: 判断 535">
          <a:extLst>
            <a:ext uri="{FF2B5EF4-FFF2-40B4-BE49-F238E27FC236}">
              <a16:creationId xmlns:a16="http://schemas.microsoft.com/office/drawing/2014/main" id="{83BC5B26-8BDC-4AED-8F28-109AE4294163}"/>
            </a:ext>
          </a:extLst>
        </xdr:cNvPr>
        <xdr:cNvSpPr/>
      </xdr:nvSpPr>
      <xdr:spPr>
        <a:xfrm>
          <a:off x="19458940" y="633780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128270</xdr:rowOff>
    </xdr:from>
    <xdr:to>
      <xdr:col>112</xdr:col>
      <xdr:colOff>38100</xdr:colOff>
      <xdr:row>38</xdr:row>
      <xdr:rowOff>58420</xdr:rowOff>
    </xdr:to>
    <xdr:sp macro="" textlink="">
      <xdr:nvSpPr>
        <xdr:cNvPr id="537" name="フローチャート: 判断 536">
          <a:extLst>
            <a:ext uri="{FF2B5EF4-FFF2-40B4-BE49-F238E27FC236}">
              <a16:creationId xmlns:a16="http://schemas.microsoft.com/office/drawing/2014/main" id="{564766B9-0365-4C9C-B149-6D8C00C797DF}"/>
            </a:ext>
          </a:extLst>
        </xdr:cNvPr>
        <xdr:cNvSpPr/>
      </xdr:nvSpPr>
      <xdr:spPr>
        <a:xfrm>
          <a:off x="18735040" y="63309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162560</xdr:rowOff>
    </xdr:from>
    <xdr:to>
      <xdr:col>107</xdr:col>
      <xdr:colOff>101600</xdr:colOff>
      <xdr:row>38</xdr:row>
      <xdr:rowOff>92710</xdr:rowOff>
    </xdr:to>
    <xdr:sp macro="" textlink="">
      <xdr:nvSpPr>
        <xdr:cNvPr id="538" name="フローチャート: 判断 537">
          <a:extLst>
            <a:ext uri="{FF2B5EF4-FFF2-40B4-BE49-F238E27FC236}">
              <a16:creationId xmlns:a16="http://schemas.microsoft.com/office/drawing/2014/main" id="{A78C8F8E-BD38-44A8-B5FC-5D9628136A3A}"/>
            </a:ext>
          </a:extLst>
        </xdr:cNvPr>
        <xdr:cNvSpPr/>
      </xdr:nvSpPr>
      <xdr:spPr>
        <a:xfrm>
          <a:off x="17937480" y="63652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148844</xdr:rowOff>
    </xdr:from>
    <xdr:to>
      <xdr:col>102</xdr:col>
      <xdr:colOff>165100</xdr:colOff>
      <xdr:row>38</xdr:row>
      <xdr:rowOff>78994</xdr:rowOff>
    </xdr:to>
    <xdr:sp macro="" textlink="">
      <xdr:nvSpPr>
        <xdr:cNvPr id="539" name="フローチャート: 判断 538">
          <a:extLst>
            <a:ext uri="{FF2B5EF4-FFF2-40B4-BE49-F238E27FC236}">
              <a16:creationId xmlns:a16="http://schemas.microsoft.com/office/drawing/2014/main" id="{80B979D2-803A-4FC3-8A45-EE87B7EF7513}"/>
            </a:ext>
          </a:extLst>
        </xdr:cNvPr>
        <xdr:cNvSpPr/>
      </xdr:nvSpPr>
      <xdr:spPr>
        <a:xfrm>
          <a:off x="17162780" y="635152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40" name="テキスト ボックス 539">
          <a:extLst>
            <a:ext uri="{FF2B5EF4-FFF2-40B4-BE49-F238E27FC236}">
              <a16:creationId xmlns:a16="http://schemas.microsoft.com/office/drawing/2014/main" id="{4A53ED2E-F44B-48B8-8103-5E495389D77A}"/>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41" name="テキスト ボックス 540">
          <a:extLst>
            <a:ext uri="{FF2B5EF4-FFF2-40B4-BE49-F238E27FC236}">
              <a16:creationId xmlns:a16="http://schemas.microsoft.com/office/drawing/2014/main" id="{A64B9C08-5B38-44B6-9A41-33ABDC6FAF6E}"/>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2" name="テキスト ボックス 541">
          <a:extLst>
            <a:ext uri="{FF2B5EF4-FFF2-40B4-BE49-F238E27FC236}">
              <a16:creationId xmlns:a16="http://schemas.microsoft.com/office/drawing/2014/main" id="{5B303952-B9D4-40ED-A7C4-DF5B6E7C563D}"/>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3" name="テキスト ボックス 542">
          <a:extLst>
            <a:ext uri="{FF2B5EF4-FFF2-40B4-BE49-F238E27FC236}">
              <a16:creationId xmlns:a16="http://schemas.microsoft.com/office/drawing/2014/main" id="{20065CA0-3B20-42E9-B155-ACA9A20E3A86}"/>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4" name="テキスト ボックス 543">
          <a:extLst>
            <a:ext uri="{FF2B5EF4-FFF2-40B4-BE49-F238E27FC236}">
              <a16:creationId xmlns:a16="http://schemas.microsoft.com/office/drawing/2014/main" id="{3454A19D-1D3B-4306-BA9B-0FBEE79E0679}"/>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13970</xdr:rowOff>
    </xdr:from>
    <xdr:to>
      <xdr:col>116</xdr:col>
      <xdr:colOff>114300</xdr:colOff>
      <xdr:row>36</xdr:row>
      <xdr:rowOff>115570</xdr:rowOff>
    </xdr:to>
    <xdr:sp macro="" textlink="">
      <xdr:nvSpPr>
        <xdr:cNvPr id="545" name="楕円 544">
          <a:extLst>
            <a:ext uri="{FF2B5EF4-FFF2-40B4-BE49-F238E27FC236}">
              <a16:creationId xmlns:a16="http://schemas.microsoft.com/office/drawing/2014/main" id="{4BF82CC1-3800-4600-9DB7-56EBDC991400}"/>
            </a:ext>
          </a:extLst>
        </xdr:cNvPr>
        <xdr:cNvSpPr/>
      </xdr:nvSpPr>
      <xdr:spPr>
        <a:xfrm>
          <a:off x="19458940" y="604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36847</xdr:rowOff>
    </xdr:from>
    <xdr:ext cx="469744" cy="259045"/>
    <xdr:sp macro="" textlink="">
      <xdr:nvSpPr>
        <xdr:cNvPr id="546" name="【認定こども園・幼稚園・保育所】&#10;一人当たり面積該当値テキスト">
          <a:extLst>
            <a:ext uri="{FF2B5EF4-FFF2-40B4-BE49-F238E27FC236}">
              <a16:creationId xmlns:a16="http://schemas.microsoft.com/office/drawing/2014/main" id="{DBD0EBE0-87FA-47E2-A2DA-B0FB535A20B9}"/>
            </a:ext>
          </a:extLst>
        </xdr:cNvPr>
        <xdr:cNvSpPr txBox="1"/>
      </xdr:nvSpPr>
      <xdr:spPr>
        <a:xfrm>
          <a:off x="19547840" y="590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34544</xdr:rowOff>
    </xdr:from>
    <xdr:to>
      <xdr:col>112</xdr:col>
      <xdr:colOff>38100</xdr:colOff>
      <xdr:row>36</xdr:row>
      <xdr:rowOff>136144</xdr:rowOff>
    </xdr:to>
    <xdr:sp macro="" textlink="">
      <xdr:nvSpPr>
        <xdr:cNvPr id="547" name="楕円 546">
          <a:extLst>
            <a:ext uri="{FF2B5EF4-FFF2-40B4-BE49-F238E27FC236}">
              <a16:creationId xmlns:a16="http://schemas.microsoft.com/office/drawing/2014/main" id="{71BAB0FA-53C3-4A3A-9A5F-F9A54452854F}"/>
            </a:ext>
          </a:extLst>
        </xdr:cNvPr>
        <xdr:cNvSpPr/>
      </xdr:nvSpPr>
      <xdr:spPr>
        <a:xfrm>
          <a:off x="18735040" y="606958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64770</xdr:rowOff>
    </xdr:from>
    <xdr:to>
      <xdr:col>116</xdr:col>
      <xdr:colOff>63500</xdr:colOff>
      <xdr:row>36</xdr:row>
      <xdr:rowOff>85344</xdr:rowOff>
    </xdr:to>
    <xdr:cxnSp macro="">
      <xdr:nvCxnSpPr>
        <xdr:cNvPr id="548" name="直線コネクタ 547">
          <a:extLst>
            <a:ext uri="{FF2B5EF4-FFF2-40B4-BE49-F238E27FC236}">
              <a16:creationId xmlns:a16="http://schemas.microsoft.com/office/drawing/2014/main" id="{AA38140F-65B3-49D4-85F6-4259EC71AD2D}"/>
            </a:ext>
          </a:extLst>
        </xdr:cNvPr>
        <xdr:cNvCxnSpPr/>
      </xdr:nvCxnSpPr>
      <xdr:spPr>
        <a:xfrm flipV="1">
          <a:off x="18778220" y="6099810"/>
          <a:ext cx="73152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2540</xdr:rowOff>
    </xdr:from>
    <xdr:to>
      <xdr:col>107</xdr:col>
      <xdr:colOff>101600</xdr:colOff>
      <xdr:row>37</xdr:row>
      <xdr:rowOff>104140</xdr:rowOff>
    </xdr:to>
    <xdr:sp macro="" textlink="">
      <xdr:nvSpPr>
        <xdr:cNvPr id="549" name="楕円 548">
          <a:extLst>
            <a:ext uri="{FF2B5EF4-FFF2-40B4-BE49-F238E27FC236}">
              <a16:creationId xmlns:a16="http://schemas.microsoft.com/office/drawing/2014/main" id="{FF2268DE-03BC-4C6E-B146-7338974314CB}"/>
            </a:ext>
          </a:extLst>
        </xdr:cNvPr>
        <xdr:cNvSpPr/>
      </xdr:nvSpPr>
      <xdr:spPr>
        <a:xfrm>
          <a:off x="17937480" y="620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85344</xdr:rowOff>
    </xdr:from>
    <xdr:to>
      <xdr:col>111</xdr:col>
      <xdr:colOff>177800</xdr:colOff>
      <xdr:row>37</xdr:row>
      <xdr:rowOff>53340</xdr:rowOff>
    </xdr:to>
    <xdr:cxnSp macro="">
      <xdr:nvCxnSpPr>
        <xdr:cNvPr id="550" name="直線コネクタ 549">
          <a:extLst>
            <a:ext uri="{FF2B5EF4-FFF2-40B4-BE49-F238E27FC236}">
              <a16:creationId xmlns:a16="http://schemas.microsoft.com/office/drawing/2014/main" id="{C185AB65-D8A5-4699-9EEB-FB9C54077DA0}"/>
            </a:ext>
          </a:extLst>
        </xdr:cNvPr>
        <xdr:cNvCxnSpPr/>
      </xdr:nvCxnSpPr>
      <xdr:spPr>
        <a:xfrm flipV="1">
          <a:off x="17988280" y="6120384"/>
          <a:ext cx="789940" cy="135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13970</xdr:rowOff>
    </xdr:from>
    <xdr:to>
      <xdr:col>102</xdr:col>
      <xdr:colOff>165100</xdr:colOff>
      <xdr:row>37</xdr:row>
      <xdr:rowOff>115570</xdr:rowOff>
    </xdr:to>
    <xdr:sp macro="" textlink="">
      <xdr:nvSpPr>
        <xdr:cNvPr id="551" name="楕円 550">
          <a:extLst>
            <a:ext uri="{FF2B5EF4-FFF2-40B4-BE49-F238E27FC236}">
              <a16:creationId xmlns:a16="http://schemas.microsoft.com/office/drawing/2014/main" id="{BB8EF3B6-5315-4ABE-9D8D-6B0F45BB5DD4}"/>
            </a:ext>
          </a:extLst>
        </xdr:cNvPr>
        <xdr:cNvSpPr/>
      </xdr:nvSpPr>
      <xdr:spPr>
        <a:xfrm>
          <a:off x="17162780" y="621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53340</xdr:rowOff>
    </xdr:from>
    <xdr:to>
      <xdr:col>107</xdr:col>
      <xdr:colOff>50800</xdr:colOff>
      <xdr:row>37</xdr:row>
      <xdr:rowOff>64770</xdr:rowOff>
    </xdr:to>
    <xdr:cxnSp macro="">
      <xdr:nvCxnSpPr>
        <xdr:cNvPr id="552" name="直線コネクタ 551">
          <a:extLst>
            <a:ext uri="{FF2B5EF4-FFF2-40B4-BE49-F238E27FC236}">
              <a16:creationId xmlns:a16="http://schemas.microsoft.com/office/drawing/2014/main" id="{7A4D6415-5919-4EAA-B07D-C299069F8696}"/>
            </a:ext>
          </a:extLst>
        </xdr:cNvPr>
        <xdr:cNvCxnSpPr/>
      </xdr:nvCxnSpPr>
      <xdr:spPr>
        <a:xfrm flipV="1">
          <a:off x="17213580" y="6256020"/>
          <a:ext cx="7747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49547</xdr:rowOff>
    </xdr:from>
    <xdr:ext cx="469744" cy="259045"/>
    <xdr:sp macro="" textlink="">
      <xdr:nvSpPr>
        <xdr:cNvPr id="553" name="n_1aveValue【認定こども園・幼稚園・保育所】&#10;一人当たり面積">
          <a:extLst>
            <a:ext uri="{FF2B5EF4-FFF2-40B4-BE49-F238E27FC236}">
              <a16:creationId xmlns:a16="http://schemas.microsoft.com/office/drawing/2014/main" id="{937D41DD-6169-4475-A67A-F62BED6CC1FC}"/>
            </a:ext>
          </a:extLst>
        </xdr:cNvPr>
        <xdr:cNvSpPr txBox="1"/>
      </xdr:nvSpPr>
      <xdr:spPr>
        <a:xfrm>
          <a:off x="18561127" y="641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83837</xdr:rowOff>
    </xdr:from>
    <xdr:ext cx="469744" cy="259045"/>
    <xdr:sp macro="" textlink="">
      <xdr:nvSpPr>
        <xdr:cNvPr id="554" name="n_2aveValue【認定こども園・幼稚園・保育所】&#10;一人当たり面積">
          <a:extLst>
            <a:ext uri="{FF2B5EF4-FFF2-40B4-BE49-F238E27FC236}">
              <a16:creationId xmlns:a16="http://schemas.microsoft.com/office/drawing/2014/main" id="{60612D2A-E3F2-4543-9344-34A93358866A}"/>
            </a:ext>
          </a:extLst>
        </xdr:cNvPr>
        <xdr:cNvSpPr txBox="1"/>
      </xdr:nvSpPr>
      <xdr:spPr>
        <a:xfrm>
          <a:off x="17776267" y="6454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70121</xdr:rowOff>
    </xdr:from>
    <xdr:ext cx="469744" cy="259045"/>
    <xdr:sp macro="" textlink="">
      <xdr:nvSpPr>
        <xdr:cNvPr id="555" name="n_3aveValue【認定こども園・幼稚園・保育所】&#10;一人当たり面積">
          <a:extLst>
            <a:ext uri="{FF2B5EF4-FFF2-40B4-BE49-F238E27FC236}">
              <a16:creationId xmlns:a16="http://schemas.microsoft.com/office/drawing/2014/main" id="{AA5C4711-6014-4F70-9230-A624A1408C84}"/>
            </a:ext>
          </a:extLst>
        </xdr:cNvPr>
        <xdr:cNvSpPr txBox="1"/>
      </xdr:nvSpPr>
      <xdr:spPr>
        <a:xfrm>
          <a:off x="17001567" y="6440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34</xdr:row>
      <xdr:rowOff>152671</xdr:rowOff>
    </xdr:from>
    <xdr:ext cx="469744" cy="259045"/>
    <xdr:sp macro="" textlink="">
      <xdr:nvSpPr>
        <xdr:cNvPr id="556" name="n_1mainValue【認定こども園・幼稚園・保育所】&#10;一人当たり面積">
          <a:extLst>
            <a:ext uri="{FF2B5EF4-FFF2-40B4-BE49-F238E27FC236}">
              <a16:creationId xmlns:a16="http://schemas.microsoft.com/office/drawing/2014/main" id="{9C640BF1-BFCA-4663-B9B5-CBDE35102713}"/>
            </a:ext>
          </a:extLst>
        </xdr:cNvPr>
        <xdr:cNvSpPr txBox="1"/>
      </xdr:nvSpPr>
      <xdr:spPr>
        <a:xfrm>
          <a:off x="18561127" y="585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120667</xdr:rowOff>
    </xdr:from>
    <xdr:ext cx="469744" cy="259045"/>
    <xdr:sp macro="" textlink="">
      <xdr:nvSpPr>
        <xdr:cNvPr id="557" name="n_2mainValue【認定こども園・幼稚園・保育所】&#10;一人当たり面積">
          <a:extLst>
            <a:ext uri="{FF2B5EF4-FFF2-40B4-BE49-F238E27FC236}">
              <a16:creationId xmlns:a16="http://schemas.microsoft.com/office/drawing/2014/main" id="{ADA9C0E3-4E34-437E-A36F-E9E450809BF4}"/>
            </a:ext>
          </a:extLst>
        </xdr:cNvPr>
        <xdr:cNvSpPr txBox="1"/>
      </xdr:nvSpPr>
      <xdr:spPr>
        <a:xfrm>
          <a:off x="17776267" y="5988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132097</xdr:rowOff>
    </xdr:from>
    <xdr:ext cx="469744" cy="259045"/>
    <xdr:sp macro="" textlink="">
      <xdr:nvSpPr>
        <xdr:cNvPr id="558" name="n_3mainValue【認定こども園・幼稚園・保育所】&#10;一人当たり面積">
          <a:extLst>
            <a:ext uri="{FF2B5EF4-FFF2-40B4-BE49-F238E27FC236}">
              <a16:creationId xmlns:a16="http://schemas.microsoft.com/office/drawing/2014/main" id="{CFCFD7C3-42EB-4E75-BB52-A7500506942C}"/>
            </a:ext>
          </a:extLst>
        </xdr:cNvPr>
        <xdr:cNvSpPr txBox="1"/>
      </xdr:nvSpPr>
      <xdr:spPr>
        <a:xfrm>
          <a:off x="17001567" y="5999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9" name="正方形/長方形 558">
          <a:extLst>
            <a:ext uri="{FF2B5EF4-FFF2-40B4-BE49-F238E27FC236}">
              <a16:creationId xmlns:a16="http://schemas.microsoft.com/office/drawing/2014/main" id="{6B2C8C3D-A23D-4EB8-9F13-1DEC2CA7FD78}"/>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60" name="正方形/長方形 559">
          <a:extLst>
            <a:ext uri="{FF2B5EF4-FFF2-40B4-BE49-F238E27FC236}">
              <a16:creationId xmlns:a16="http://schemas.microsoft.com/office/drawing/2014/main" id="{EAD9E272-D6F5-4FAB-A156-473C1639047C}"/>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61" name="正方形/長方形 560">
          <a:extLst>
            <a:ext uri="{FF2B5EF4-FFF2-40B4-BE49-F238E27FC236}">
              <a16:creationId xmlns:a16="http://schemas.microsoft.com/office/drawing/2014/main" id="{14B3166E-FEDC-4431-BC76-225F620648DD}"/>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2" name="正方形/長方形 561">
          <a:extLst>
            <a:ext uri="{FF2B5EF4-FFF2-40B4-BE49-F238E27FC236}">
              <a16:creationId xmlns:a16="http://schemas.microsoft.com/office/drawing/2014/main" id="{DF1D4380-5438-4FFC-AD07-AA545DA0C3C9}"/>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3" name="正方形/長方形 562">
          <a:extLst>
            <a:ext uri="{FF2B5EF4-FFF2-40B4-BE49-F238E27FC236}">
              <a16:creationId xmlns:a16="http://schemas.microsoft.com/office/drawing/2014/main" id="{F934F586-0947-479F-927F-C5C10BECF9B0}"/>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4" name="正方形/長方形 563">
          <a:extLst>
            <a:ext uri="{FF2B5EF4-FFF2-40B4-BE49-F238E27FC236}">
              <a16:creationId xmlns:a16="http://schemas.microsoft.com/office/drawing/2014/main" id="{29700075-320A-4E01-8970-6FB8808833E7}"/>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5" name="正方形/長方形 564">
          <a:extLst>
            <a:ext uri="{FF2B5EF4-FFF2-40B4-BE49-F238E27FC236}">
              <a16:creationId xmlns:a16="http://schemas.microsoft.com/office/drawing/2014/main" id="{580CC271-091B-4E95-BC83-32C7B2991BEB}"/>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6" name="正方形/長方形 565">
          <a:extLst>
            <a:ext uri="{FF2B5EF4-FFF2-40B4-BE49-F238E27FC236}">
              <a16:creationId xmlns:a16="http://schemas.microsoft.com/office/drawing/2014/main" id="{B1F547D6-1D31-4892-AD8A-32C232C2C1A1}"/>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7" name="テキスト ボックス 566">
          <a:extLst>
            <a:ext uri="{FF2B5EF4-FFF2-40B4-BE49-F238E27FC236}">
              <a16:creationId xmlns:a16="http://schemas.microsoft.com/office/drawing/2014/main" id="{A1B345C3-83BA-4DE2-9D9E-981037597024}"/>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8" name="直線コネクタ 567">
          <a:extLst>
            <a:ext uri="{FF2B5EF4-FFF2-40B4-BE49-F238E27FC236}">
              <a16:creationId xmlns:a16="http://schemas.microsoft.com/office/drawing/2014/main" id="{4A6C8AF3-0BD0-4785-87C9-84152785A947}"/>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69" name="直線コネクタ 568">
          <a:extLst>
            <a:ext uri="{FF2B5EF4-FFF2-40B4-BE49-F238E27FC236}">
              <a16:creationId xmlns:a16="http://schemas.microsoft.com/office/drawing/2014/main" id="{A172C49C-B45C-4BF0-9470-EC833A587E20}"/>
            </a:ext>
          </a:extLst>
        </xdr:cNvPr>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70" name="テキスト ボックス 569">
          <a:extLst>
            <a:ext uri="{FF2B5EF4-FFF2-40B4-BE49-F238E27FC236}">
              <a16:creationId xmlns:a16="http://schemas.microsoft.com/office/drawing/2014/main" id="{BA339190-AD3E-4706-8986-B67259FBB2B8}"/>
            </a:ext>
          </a:extLst>
        </xdr:cNvPr>
        <xdr:cNvSpPr txBox="1"/>
      </xdr:nvSpPr>
      <xdr:spPr>
        <a:xfrm>
          <a:off x="10666881" y="1072117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71" name="直線コネクタ 570">
          <a:extLst>
            <a:ext uri="{FF2B5EF4-FFF2-40B4-BE49-F238E27FC236}">
              <a16:creationId xmlns:a16="http://schemas.microsoft.com/office/drawing/2014/main" id="{49112639-8765-4E2E-B5E6-3BCE3E48C7D0}"/>
            </a:ext>
          </a:extLst>
        </xdr:cNvPr>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72" name="テキスト ボックス 571">
          <a:extLst>
            <a:ext uri="{FF2B5EF4-FFF2-40B4-BE49-F238E27FC236}">
              <a16:creationId xmlns:a16="http://schemas.microsoft.com/office/drawing/2014/main" id="{290BC0CB-87DD-434B-A6B0-BFB5924BED6B}"/>
            </a:ext>
          </a:extLst>
        </xdr:cNvPr>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73" name="直線コネクタ 572">
          <a:extLst>
            <a:ext uri="{FF2B5EF4-FFF2-40B4-BE49-F238E27FC236}">
              <a16:creationId xmlns:a16="http://schemas.microsoft.com/office/drawing/2014/main" id="{D7F39A52-FBDD-4B12-863C-812EE164E7A1}"/>
            </a:ext>
          </a:extLst>
        </xdr:cNvPr>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74" name="テキスト ボックス 573">
          <a:extLst>
            <a:ext uri="{FF2B5EF4-FFF2-40B4-BE49-F238E27FC236}">
              <a16:creationId xmlns:a16="http://schemas.microsoft.com/office/drawing/2014/main" id="{BFC74B4B-25FC-403C-8218-A18A2A344391}"/>
            </a:ext>
          </a:extLst>
        </xdr:cNvPr>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75" name="直線コネクタ 574">
          <a:extLst>
            <a:ext uri="{FF2B5EF4-FFF2-40B4-BE49-F238E27FC236}">
              <a16:creationId xmlns:a16="http://schemas.microsoft.com/office/drawing/2014/main" id="{F811267D-806F-4A33-9235-2CAEC0FC5B32}"/>
            </a:ext>
          </a:extLst>
        </xdr:cNvPr>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76" name="テキスト ボックス 575">
          <a:extLst>
            <a:ext uri="{FF2B5EF4-FFF2-40B4-BE49-F238E27FC236}">
              <a16:creationId xmlns:a16="http://schemas.microsoft.com/office/drawing/2014/main" id="{3AF775B7-ACA8-47B1-A1C3-65A11243433E}"/>
            </a:ext>
          </a:extLst>
        </xdr:cNvPr>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77" name="直線コネクタ 576">
          <a:extLst>
            <a:ext uri="{FF2B5EF4-FFF2-40B4-BE49-F238E27FC236}">
              <a16:creationId xmlns:a16="http://schemas.microsoft.com/office/drawing/2014/main" id="{01D0B2D3-5F3E-456A-A132-286A52764491}"/>
            </a:ext>
          </a:extLst>
        </xdr:cNvPr>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78" name="テキスト ボックス 577">
          <a:extLst>
            <a:ext uri="{FF2B5EF4-FFF2-40B4-BE49-F238E27FC236}">
              <a16:creationId xmlns:a16="http://schemas.microsoft.com/office/drawing/2014/main" id="{8947A3DC-3517-44AE-86E8-EB60A6DE95B4}"/>
            </a:ext>
          </a:extLst>
        </xdr:cNvPr>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79" name="直線コネクタ 578">
          <a:extLst>
            <a:ext uri="{FF2B5EF4-FFF2-40B4-BE49-F238E27FC236}">
              <a16:creationId xmlns:a16="http://schemas.microsoft.com/office/drawing/2014/main" id="{DF9B9871-523B-42C6-AE71-33BE19B82417}"/>
            </a:ext>
          </a:extLst>
        </xdr:cNvPr>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80" name="テキスト ボックス 579">
          <a:extLst>
            <a:ext uri="{FF2B5EF4-FFF2-40B4-BE49-F238E27FC236}">
              <a16:creationId xmlns:a16="http://schemas.microsoft.com/office/drawing/2014/main" id="{4588975A-7226-4C27-A85E-1214E3449BD4}"/>
            </a:ext>
          </a:extLst>
        </xdr:cNvPr>
        <xdr:cNvSpPr txBox="1"/>
      </xdr:nvSpPr>
      <xdr:spPr>
        <a:xfrm>
          <a:off x="1056150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81" name="直線コネクタ 580">
          <a:extLst>
            <a:ext uri="{FF2B5EF4-FFF2-40B4-BE49-F238E27FC236}">
              <a16:creationId xmlns:a16="http://schemas.microsoft.com/office/drawing/2014/main" id="{25E7D37B-96F9-4D1F-8959-EB7B9FC06205}"/>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82" name="テキスト ボックス 581">
          <a:extLst>
            <a:ext uri="{FF2B5EF4-FFF2-40B4-BE49-F238E27FC236}">
              <a16:creationId xmlns:a16="http://schemas.microsoft.com/office/drawing/2014/main" id="{4A56734F-6614-4B4A-94F6-C7E9D5D416B8}"/>
            </a:ext>
          </a:extLst>
        </xdr:cNvPr>
        <xdr:cNvSpPr txBox="1"/>
      </xdr:nvSpPr>
      <xdr:spPr>
        <a:xfrm>
          <a:off x="105615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83" name="【学校施設】&#10;有形固定資産減価償却率グラフ枠">
          <a:extLst>
            <a:ext uri="{FF2B5EF4-FFF2-40B4-BE49-F238E27FC236}">
              <a16:creationId xmlns:a16="http://schemas.microsoft.com/office/drawing/2014/main" id="{100800A9-D72C-40B7-BCB7-F8723713DADD}"/>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155122</xdr:rowOff>
    </xdr:from>
    <xdr:to>
      <xdr:col>85</xdr:col>
      <xdr:colOff>126364</xdr:colOff>
      <xdr:row>64</xdr:row>
      <xdr:rowOff>19594</xdr:rowOff>
    </xdr:to>
    <xdr:cxnSp macro="">
      <xdr:nvCxnSpPr>
        <xdr:cNvPr id="584" name="直線コネクタ 583">
          <a:extLst>
            <a:ext uri="{FF2B5EF4-FFF2-40B4-BE49-F238E27FC236}">
              <a16:creationId xmlns:a16="http://schemas.microsoft.com/office/drawing/2014/main" id="{5C97CC79-3FA4-41B7-B5AF-8B558F9DF682}"/>
            </a:ext>
          </a:extLst>
        </xdr:cNvPr>
        <xdr:cNvCxnSpPr/>
      </xdr:nvCxnSpPr>
      <xdr:spPr>
        <a:xfrm flipV="1">
          <a:off x="14375764" y="9375322"/>
          <a:ext cx="0" cy="1373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23421</xdr:rowOff>
    </xdr:from>
    <xdr:ext cx="340478" cy="259045"/>
    <xdr:sp macro="" textlink="">
      <xdr:nvSpPr>
        <xdr:cNvPr id="585" name="【学校施設】&#10;有形固定資産減価償却率最小値テキスト">
          <a:extLst>
            <a:ext uri="{FF2B5EF4-FFF2-40B4-BE49-F238E27FC236}">
              <a16:creationId xmlns:a16="http://schemas.microsoft.com/office/drawing/2014/main" id="{C17EC58B-A66D-428B-92C7-188B18526633}"/>
            </a:ext>
          </a:extLst>
        </xdr:cNvPr>
        <xdr:cNvSpPr txBox="1"/>
      </xdr:nvSpPr>
      <xdr:spPr>
        <a:xfrm>
          <a:off x="14414500" y="107523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19594</xdr:rowOff>
    </xdr:from>
    <xdr:to>
      <xdr:col>86</xdr:col>
      <xdr:colOff>25400</xdr:colOff>
      <xdr:row>64</xdr:row>
      <xdr:rowOff>19594</xdr:rowOff>
    </xdr:to>
    <xdr:cxnSp macro="">
      <xdr:nvCxnSpPr>
        <xdr:cNvPr id="586" name="直線コネクタ 585">
          <a:extLst>
            <a:ext uri="{FF2B5EF4-FFF2-40B4-BE49-F238E27FC236}">
              <a16:creationId xmlns:a16="http://schemas.microsoft.com/office/drawing/2014/main" id="{283DA20F-4E15-4DB6-91CE-D8DE32BECD13}"/>
            </a:ext>
          </a:extLst>
        </xdr:cNvPr>
        <xdr:cNvCxnSpPr/>
      </xdr:nvCxnSpPr>
      <xdr:spPr>
        <a:xfrm>
          <a:off x="14287500" y="1074855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101799</xdr:rowOff>
    </xdr:from>
    <xdr:ext cx="405111" cy="259045"/>
    <xdr:sp macro="" textlink="">
      <xdr:nvSpPr>
        <xdr:cNvPr id="587" name="【学校施設】&#10;有形固定資産減価償却率最大値テキスト">
          <a:extLst>
            <a:ext uri="{FF2B5EF4-FFF2-40B4-BE49-F238E27FC236}">
              <a16:creationId xmlns:a16="http://schemas.microsoft.com/office/drawing/2014/main" id="{7D23FA59-1BBD-4AE1-9AB5-C9AC3D97FEBD}"/>
            </a:ext>
          </a:extLst>
        </xdr:cNvPr>
        <xdr:cNvSpPr txBox="1"/>
      </xdr:nvSpPr>
      <xdr:spPr>
        <a:xfrm>
          <a:off x="14414500" y="9154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155122</xdr:rowOff>
    </xdr:from>
    <xdr:to>
      <xdr:col>86</xdr:col>
      <xdr:colOff>25400</xdr:colOff>
      <xdr:row>55</xdr:row>
      <xdr:rowOff>155122</xdr:rowOff>
    </xdr:to>
    <xdr:cxnSp macro="">
      <xdr:nvCxnSpPr>
        <xdr:cNvPr id="588" name="直線コネクタ 587">
          <a:extLst>
            <a:ext uri="{FF2B5EF4-FFF2-40B4-BE49-F238E27FC236}">
              <a16:creationId xmlns:a16="http://schemas.microsoft.com/office/drawing/2014/main" id="{247C4141-2319-4720-A0EA-AA7B036FDF83}"/>
            </a:ext>
          </a:extLst>
        </xdr:cNvPr>
        <xdr:cNvCxnSpPr/>
      </xdr:nvCxnSpPr>
      <xdr:spPr>
        <a:xfrm>
          <a:off x="14287500" y="93753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130101</xdr:rowOff>
    </xdr:from>
    <xdr:ext cx="405111" cy="259045"/>
    <xdr:sp macro="" textlink="">
      <xdr:nvSpPr>
        <xdr:cNvPr id="589" name="【学校施設】&#10;有形固定資産減価償却率平均値テキスト">
          <a:extLst>
            <a:ext uri="{FF2B5EF4-FFF2-40B4-BE49-F238E27FC236}">
              <a16:creationId xmlns:a16="http://schemas.microsoft.com/office/drawing/2014/main" id="{4FA18911-A410-4754-AE64-E4A7EA0318EA}"/>
            </a:ext>
          </a:extLst>
        </xdr:cNvPr>
        <xdr:cNvSpPr txBox="1"/>
      </xdr:nvSpPr>
      <xdr:spPr>
        <a:xfrm>
          <a:off x="14414500" y="98532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151674</xdr:rowOff>
    </xdr:from>
    <xdr:to>
      <xdr:col>85</xdr:col>
      <xdr:colOff>177800</xdr:colOff>
      <xdr:row>59</xdr:row>
      <xdr:rowOff>81824</xdr:rowOff>
    </xdr:to>
    <xdr:sp macro="" textlink="">
      <xdr:nvSpPr>
        <xdr:cNvPr id="590" name="フローチャート: 判断 589">
          <a:extLst>
            <a:ext uri="{FF2B5EF4-FFF2-40B4-BE49-F238E27FC236}">
              <a16:creationId xmlns:a16="http://schemas.microsoft.com/office/drawing/2014/main" id="{5DD2F9DA-4376-4EB0-B783-4FC3807BBEB5}"/>
            </a:ext>
          </a:extLst>
        </xdr:cNvPr>
        <xdr:cNvSpPr/>
      </xdr:nvSpPr>
      <xdr:spPr>
        <a:xfrm>
          <a:off x="14325600" y="9874794"/>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146776</xdr:rowOff>
    </xdr:from>
    <xdr:to>
      <xdr:col>81</xdr:col>
      <xdr:colOff>101600</xdr:colOff>
      <xdr:row>59</xdr:row>
      <xdr:rowOff>76926</xdr:rowOff>
    </xdr:to>
    <xdr:sp macro="" textlink="">
      <xdr:nvSpPr>
        <xdr:cNvPr id="591" name="フローチャート: 判断 590">
          <a:extLst>
            <a:ext uri="{FF2B5EF4-FFF2-40B4-BE49-F238E27FC236}">
              <a16:creationId xmlns:a16="http://schemas.microsoft.com/office/drawing/2014/main" id="{652246A2-5147-4081-8932-B8D5CC964504}"/>
            </a:ext>
          </a:extLst>
        </xdr:cNvPr>
        <xdr:cNvSpPr/>
      </xdr:nvSpPr>
      <xdr:spPr>
        <a:xfrm>
          <a:off x="13578840" y="986989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153307</xdr:rowOff>
    </xdr:from>
    <xdr:to>
      <xdr:col>76</xdr:col>
      <xdr:colOff>165100</xdr:colOff>
      <xdr:row>59</xdr:row>
      <xdr:rowOff>83457</xdr:rowOff>
    </xdr:to>
    <xdr:sp macro="" textlink="">
      <xdr:nvSpPr>
        <xdr:cNvPr id="592" name="フローチャート: 判断 591">
          <a:extLst>
            <a:ext uri="{FF2B5EF4-FFF2-40B4-BE49-F238E27FC236}">
              <a16:creationId xmlns:a16="http://schemas.microsoft.com/office/drawing/2014/main" id="{5BBDFD9E-7059-40E7-8F02-D01E327D19AB}"/>
            </a:ext>
          </a:extLst>
        </xdr:cNvPr>
        <xdr:cNvSpPr/>
      </xdr:nvSpPr>
      <xdr:spPr>
        <a:xfrm>
          <a:off x="12804140" y="987642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45538</xdr:rowOff>
    </xdr:from>
    <xdr:to>
      <xdr:col>72</xdr:col>
      <xdr:colOff>38100</xdr:colOff>
      <xdr:row>59</xdr:row>
      <xdr:rowOff>147138</xdr:rowOff>
    </xdr:to>
    <xdr:sp macro="" textlink="">
      <xdr:nvSpPr>
        <xdr:cNvPr id="593" name="フローチャート: 判断 592">
          <a:extLst>
            <a:ext uri="{FF2B5EF4-FFF2-40B4-BE49-F238E27FC236}">
              <a16:creationId xmlns:a16="http://schemas.microsoft.com/office/drawing/2014/main" id="{5351F239-8F15-4756-99FD-B68D82659D38}"/>
            </a:ext>
          </a:extLst>
        </xdr:cNvPr>
        <xdr:cNvSpPr/>
      </xdr:nvSpPr>
      <xdr:spPr>
        <a:xfrm>
          <a:off x="12029440" y="993629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94" name="テキスト ボックス 593">
          <a:extLst>
            <a:ext uri="{FF2B5EF4-FFF2-40B4-BE49-F238E27FC236}">
              <a16:creationId xmlns:a16="http://schemas.microsoft.com/office/drawing/2014/main" id="{F214717C-C8C4-4B22-821F-8E8DF5E5D44E}"/>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5" name="テキスト ボックス 594">
          <a:extLst>
            <a:ext uri="{FF2B5EF4-FFF2-40B4-BE49-F238E27FC236}">
              <a16:creationId xmlns:a16="http://schemas.microsoft.com/office/drawing/2014/main" id="{F9650D83-5C41-401F-A727-7ED24FD0611C}"/>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6" name="テキスト ボックス 595">
          <a:extLst>
            <a:ext uri="{FF2B5EF4-FFF2-40B4-BE49-F238E27FC236}">
              <a16:creationId xmlns:a16="http://schemas.microsoft.com/office/drawing/2014/main" id="{D44524C2-BE81-4FD9-94FB-A17E33A13B76}"/>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7" name="テキスト ボックス 596">
          <a:extLst>
            <a:ext uri="{FF2B5EF4-FFF2-40B4-BE49-F238E27FC236}">
              <a16:creationId xmlns:a16="http://schemas.microsoft.com/office/drawing/2014/main" id="{85EC71DB-0219-4920-A907-9AD43BD2507A}"/>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22F99941-1E3A-4D5C-BEAB-B6ADEF9EE09A}"/>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141877</xdr:rowOff>
    </xdr:from>
    <xdr:to>
      <xdr:col>85</xdr:col>
      <xdr:colOff>177800</xdr:colOff>
      <xdr:row>58</xdr:row>
      <xdr:rowOff>72027</xdr:rowOff>
    </xdr:to>
    <xdr:sp macro="" textlink="">
      <xdr:nvSpPr>
        <xdr:cNvPr id="599" name="楕円 598">
          <a:extLst>
            <a:ext uri="{FF2B5EF4-FFF2-40B4-BE49-F238E27FC236}">
              <a16:creationId xmlns:a16="http://schemas.microsoft.com/office/drawing/2014/main" id="{033FAC7F-212B-4DDA-803D-00D3EB556E9B}"/>
            </a:ext>
          </a:extLst>
        </xdr:cNvPr>
        <xdr:cNvSpPr/>
      </xdr:nvSpPr>
      <xdr:spPr>
        <a:xfrm>
          <a:off x="14325600" y="9697357"/>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164754</xdr:rowOff>
    </xdr:from>
    <xdr:ext cx="405111" cy="259045"/>
    <xdr:sp macro="" textlink="">
      <xdr:nvSpPr>
        <xdr:cNvPr id="600" name="【学校施設】&#10;有形固定資産減価償却率該当値テキスト">
          <a:extLst>
            <a:ext uri="{FF2B5EF4-FFF2-40B4-BE49-F238E27FC236}">
              <a16:creationId xmlns:a16="http://schemas.microsoft.com/office/drawing/2014/main" id="{F8903EAC-F87E-4C26-9C94-98A3204E3CB0}"/>
            </a:ext>
          </a:extLst>
        </xdr:cNvPr>
        <xdr:cNvSpPr txBox="1"/>
      </xdr:nvSpPr>
      <xdr:spPr>
        <a:xfrm>
          <a:off x="14414500" y="9552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159838</xdr:rowOff>
    </xdr:from>
    <xdr:to>
      <xdr:col>81</xdr:col>
      <xdr:colOff>101600</xdr:colOff>
      <xdr:row>58</xdr:row>
      <xdr:rowOff>89988</xdr:rowOff>
    </xdr:to>
    <xdr:sp macro="" textlink="">
      <xdr:nvSpPr>
        <xdr:cNvPr id="601" name="楕円 600">
          <a:extLst>
            <a:ext uri="{FF2B5EF4-FFF2-40B4-BE49-F238E27FC236}">
              <a16:creationId xmlns:a16="http://schemas.microsoft.com/office/drawing/2014/main" id="{7804C5CA-F405-4B83-8977-56E30F41C735}"/>
            </a:ext>
          </a:extLst>
        </xdr:cNvPr>
        <xdr:cNvSpPr/>
      </xdr:nvSpPr>
      <xdr:spPr>
        <a:xfrm>
          <a:off x="13578840" y="971531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21227</xdr:rowOff>
    </xdr:from>
    <xdr:to>
      <xdr:col>85</xdr:col>
      <xdr:colOff>127000</xdr:colOff>
      <xdr:row>58</xdr:row>
      <xdr:rowOff>39188</xdr:rowOff>
    </xdr:to>
    <xdr:cxnSp macro="">
      <xdr:nvCxnSpPr>
        <xdr:cNvPr id="602" name="直線コネクタ 601">
          <a:extLst>
            <a:ext uri="{FF2B5EF4-FFF2-40B4-BE49-F238E27FC236}">
              <a16:creationId xmlns:a16="http://schemas.microsoft.com/office/drawing/2014/main" id="{D4B73CC5-FAB9-4324-BF5A-F13105CD5433}"/>
            </a:ext>
          </a:extLst>
        </xdr:cNvPr>
        <xdr:cNvCxnSpPr/>
      </xdr:nvCxnSpPr>
      <xdr:spPr>
        <a:xfrm flipV="1">
          <a:off x="13629640" y="9744347"/>
          <a:ext cx="74676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4717</xdr:rowOff>
    </xdr:from>
    <xdr:to>
      <xdr:col>76</xdr:col>
      <xdr:colOff>165100</xdr:colOff>
      <xdr:row>58</xdr:row>
      <xdr:rowOff>106317</xdr:rowOff>
    </xdr:to>
    <xdr:sp macro="" textlink="">
      <xdr:nvSpPr>
        <xdr:cNvPr id="603" name="楕円 602">
          <a:extLst>
            <a:ext uri="{FF2B5EF4-FFF2-40B4-BE49-F238E27FC236}">
              <a16:creationId xmlns:a16="http://schemas.microsoft.com/office/drawing/2014/main" id="{9F61881D-28E5-4CA2-80B0-68318D557662}"/>
            </a:ext>
          </a:extLst>
        </xdr:cNvPr>
        <xdr:cNvSpPr/>
      </xdr:nvSpPr>
      <xdr:spPr>
        <a:xfrm>
          <a:off x="12804140" y="9727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39188</xdr:rowOff>
    </xdr:from>
    <xdr:to>
      <xdr:col>81</xdr:col>
      <xdr:colOff>50800</xdr:colOff>
      <xdr:row>58</xdr:row>
      <xdr:rowOff>55517</xdr:rowOff>
    </xdr:to>
    <xdr:cxnSp macro="">
      <xdr:nvCxnSpPr>
        <xdr:cNvPr id="604" name="直線コネクタ 603">
          <a:extLst>
            <a:ext uri="{FF2B5EF4-FFF2-40B4-BE49-F238E27FC236}">
              <a16:creationId xmlns:a16="http://schemas.microsoft.com/office/drawing/2014/main" id="{71EDA58A-6CAD-49C3-95D7-500295B6B932}"/>
            </a:ext>
          </a:extLst>
        </xdr:cNvPr>
        <xdr:cNvCxnSpPr/>
      </xdr:nvCxnSpPr>
      <xdr:spPr>
        <a:xfrm flipV="1">
          <a:off x="12854940" y="9762308"/>
          <a:ext cx="7747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22678</xdr:rowOff>
    </xdr:from>
    <xdr:to>
      <xdr:col>72</xdr:col>
      <xdr:colOff>38100</xdr:colOff>
      <xdr:row>58</xdr:row>
      <xdr:rowOff>124278</xdr:rowOff>
    </xdr:to>
    <xdr:sp macro="" textlink="">
      <xdr:nvSpPr>
        <xdr:cNvPr id="605" name="楕円 604">
          <a:extLst>
            <a:ext uri="{FF2B5EF4-FFF2-40B4-BE49-F238E27FC236}">
              <a16:creationId xmlns:a16="http://schemas.microsoft.com/office/drawing/2014/main" id="{5F926500-6E58-4D6A-9940-215632E43951}"/>
            </a:ext>
          </a:extLst>
        </xdr:cNvPr>
        <xdr:cNvSpPr/>
      </xdr:nvSpPr>
      <xdr:spPr>
        <a:xfrm>
          <a:off x="12029440" y="974579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55517</xdr:rowOff>
    </xdr:from>
    <xdr:to>
      <xdr:col>76</xdr:col>
      <xdr:colOff>114300</xdr:colOff>
      <xdr:row>58</xdr:row>
      <xdr:rowOff>73478</xdr:rowOff>
    </xdr:to>
    <xdr:cxnSp macro="">
      <xdr:nvCxnSpPr>
        <xdr:cNvPr id="606" name="直線コネクタ 605">
          <a:extLst>
            <a:ext uri="{FF2B5EF4-FFF2-40B4-BE49-F238E27FC236}">
              <a16:creationId xmlns:a16="http://schemas.microsoft.com/office/drawing/2014/main" id="{47DCC4C9-5C75-4023-8CED-8D7822A32483}"/>
            </a:ext>
          </a:extLst>
        </xdr:cNvPr>
        <xdr:cNvCxnSpPr/>
      </xdr:nvCxnSpPr>
      <xdr:spPr>
        <a:xfrm flipV="1">
          <a:off x="12072620" y="9778637"/>
          <a:ext cx="78232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68053</xdr:rowOff>
    </xdr:from>
    <xdr:ext cx="405111" cy="259045"/>
    <xdr:sp macro="" textlink="">
      <xdr:nvSpPr>
        <xdr:cNvPr id="607" name="n_1aveValue【学校施設】&#10;有形固定資産減価償却率">
          <a:extLst>
            <a:ext uri="{FF2B5EF4-FFF2-40B4-BE49-F238E27FC236}">
              <a16:creationId xmlns:a16="http://schemas.microsoft.com/office/drawing/2014/main" id="{1E40BCF7-4DBE-48EC-8A74-F4B7D35E3CD0}"/>
            </a:ext>
          </a:extLst>
        </xdr:cNvPr>
        <xdr:cNvSpPr txBox="1"/>
      </xdr:nvSpPr>
      <xdr:spPr>
        <a:xfrm>
          <a:off x="13437244" y="9958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74584</xdr:rowOff>
    </xdr:from>
    <xdr:ext cx="405111" cy="259045"/>
    <xdr:sp macro="" textlink="">
      <xdr:nvSpPr>
        <xdr:cNvPr id="608" name="n_2aveValue【学校施設】&#10;有形固定資産減価償却率">
          <a:extLst>
            <a:ext uri="{FF2B5EF4-FFF2-40B4-BE49-F238E27FC236}">
              <a16:creationId xmlns:a16="http://schemas.microsoft.com/office/drawing/2014/main" id="{FD4250B4-CD54-4FE8-8AB5-2EF645DA61C3}"/>
            </a:ext>
          </a:extLst>
        </xdr:cNvPr>
        <xdr:cNvSpPr txBox="1"/>
      </xdr:nvSpPr>
      <xdr:spPr>
        <a:xfrm>
          <a:off x="12675244" y="9965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138265</xdr:rowOff>
    </xdr:from>
    <xdr:ext cx="405111" cy="259045"/>
    <xdr:sp macro="" textlink="">
      <xdr:nvSpPr>
        <xdr:cNvPr id="609" name="n_3aveValue【学校施設】&#10;有形固定資産減価償却率">
          <a:extLst>
            <a:ext uri="{FF2B5EF4-FFF2-40B4-BE49-F238E27FC236}">
              <a16:creationId xmlns:a16="http://schemas.microsoft.com/office/drawing/2014/main" id="{C497C239-2A2B-44A6-B1FD-0E39011B33E5}"/>
            </a:ext>
          </a:extLst>
        </xdr:cNvPr>
        <xdr:cNvSpPr txBox="1"/>
      </xdr:nvSpPr>
      <xdr:spPr>
        <a:xfrm>
          <a:off x="11900544" y="10029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106515</xdr:rowOff>
    </xdr:from>
    <xdr:ext cx="405111" cy="259045"/>
    <xdr:sp macro="" textlink="">
      <xdr:nvSpPr>
        <xdr:cNvPr id="610" name="n_1mainValue【学校施設】&#10;有形固定資産減価償却率">
          <a:extLst>
            <a:ext uri="{FF2B5EF4-FFF2-40B4-BE49-F238E27FC236}">
              <a16:creationId xmlns:a16="http://schemas.microsoft.com/office/drawing/2014/main" id="{14EA4E64-D009-43CB-9ED7-0865C38C37E4}"/>
            </a:ext>
          </a:extLst>
        </xdr:cNvPr>
        <xdr:cNvSpPr txBox="1"/>
      </xdr:nvSpPr>
      <xdr:spPr>
        <a:xfrm>
          <a:off x="13437244" y="9494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122844</xdr:rowOff>
    </xdr:from>
    <xdr:ext cx="405111" cy="259045"/>
    <xdr:sp macro="" textlink="">
      <xdr:nvSpPr>
        <xdr:cNvPr id="611" name="n_2mainValue【学校施設】&#10;有形固定資産減価償却率">
          <a:extLst>
            <a:ext uri="{FF2B5EF4-FFF2-40B4-BE49-F238E27FC236}">
              <a16:creationId xmlns:a16="http://schemas.microsoft.com/office/drawing/2014/main" id="{B9355D15-8EB3-4287-9260-FC5A80540AC7}"/>
            </a:ext>
          </a:extLst>
        </xdr:cNvPr>
        <xdr:cNvSpPr txBox="1"/>
      </xdr:nvSpPr>
      <xdr:spPr>
        <a:xfrm>
          <a:off x="12675244" y="9510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140805</xdr:rowOff>
    </xdr:from>
    <xdr:ext cx="405111" cy="259045"/>
    <xdr:sp macro="" textlink="">
      <xdr:nvSpPr>
        <xdr:cNvPr id="612" name="n_3mainValue【学校施設】&#10;有形固定資産減価償却率">
          <a:extLst>
            <a:ext uri="{FF2B5EF4-FFF2-40B4-BE49-F238E27FC236}">
              <a16:creationId xmlns:a16="http://schemas.microsoft.com/office/drawing/2014/main" id="{1D9FD71B-C99D-4DCE-AC43-C555351BE08C}"/>
            </a:ext>
          </a:extLst>
        </xdr:cNvPr>
        <xdr:cNvSpPr txBox="1"/>
      </xdr:nvSpPr>
      <xdr:spPr>
        <a:xfrm>
          <a:off x="11900544" y="9528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13" name="正方形/長方形 612">
          <a:extLst>
            <a:ext uri="{FF2B5EF4-FFF2-40B4-BE49-F238E27FC236}">
              <a16:creationId xmlns:a16="http://schemas.microsoft.com/office/drawing/2014/main" id="{41073C3D-6839-4C05-9EA1-82D038A97F2B}"/>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4" name="正方形/長方形 613">
          <a:extLst>
            <a:ext uri="{FF2B5EF4-FFF2-40B4-BE49-F238E27FC236}">
              <a16:creationId xmlns:a16="http://schemas.microsoft.com/office/drawing/2014/main" id="{986E342A-1CB0-4671-B233-330EF00CC562}"/>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5" name="正方形/長方形 614">
          <a:extLst>
            <a:ext uri="{FF2B5EF4-FFF2-40B4-BE49-F238E27FC236}">
              <a16:creationId xmlns:a16="http://schemas.microsoft.com/office/drawing/2014/main" id="{000D56FF-67DB-4C52-9FD8-81802F9EB8CC}"/>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6" name="正方形/長方形 615">
          <a:extLst>
            <a:ext uri="{FF2B5EF4-FFF2-40B4-BE49-F238E27FC236}">
              <a16:creationId xmlns:a16="http://schemas.microsoft.com/office/drawing/2014/main" id="{C3B40104-909C-4B7D-A417-8015D2CBB1D0}"/>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7" name="正方形/長方形 616">
          <a:extLst>
            <a:ext uri="{FF2B5EF4-FFF2-40B4-BE49-F238E27FC236}">
              <a16:creationId xmlns:a16="http://schemas.microsoft.com/office/drawing/2014/main" id="{FB328962-5532-497D-B16A-86C54D2A1241}"/>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8" name="正方形/長方形 617">
          <a:extLst>
            <a:ext uri="{FF2B5EF4-FFF2-40B4-BE49-F238E27FC236}">
              <a16:creationId xmlns:a16="http://schemas.microsoft.com/office/drawing/2014/main" id="{5577589D-1574-41B2-A389-A8891D4F5142}"/>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9" name="正方形/長方形 618">
          <a:extLst>
            <a:ext uri="{FF2B5EF4-FFF2-40B4-BE49-F238E27FC236}">
              <a16:creationId xmlns:a16="http://schemas.microsoft.com/office/drawing/2014/main" id="{A2BABF34-6659-44B6-8D01-B4B34BC74704}"/>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20" name="正方形/長方形 619">
          <a:extLst>
            <a:ext uri="{FF2B5EF4-FFF2-40B4-BE49-F238E27FC236}">
              <a16:creationId xmlns:a16="http://schemas.microsoft.com/office/drawing/2014/main" id="{BB69480F-C220-4ED7-8A5B-2A7869A98671}"/>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21" name="テキスト ボックス 620">
          <a:extLst>
            <a:ext uri="{FF2B5EF4-FFF2-40B4-BE49-F238E27FC236}">
              <a16:creationId xmlns:a16="http://schemas.microsoft.com/office/drawing/2014/main" id="{9022110A-C186-41B7-A52B-64B1EEA4218C}"/>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22" name="直線コネクタ 621">
          <a:extLst>
            <a:ext uri="{FF2B5EF4-FFF2-40B4-BE49-F238E27FC236}">
              <a16:creationId xmlns:a16="http://schemas.microsoft.com/office/drawing/2014/main" id="{6BE0A599-8BAD-4BE4-8DC2-909F9D4135CA}"/>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23" name="直線コネクタ 622">
          <a:extLst>
            <a:ext uri="{FF2B5EF4-FFF2-40B4-BE49-F238E27FC236}">
              <a16:creationId xmlns:a16="http://schemas.microsoft.com/office/drawing/2014/main" id="{38924116-6B5E-4229-B7DE-CFE2D4BF765E}"/>
            </a:ext>
          </a:extLst>
        </xdr:cNvPr>
        <xdr:cNvCxnSpPr/>
      </xdr:nvCxnSpPr>
      <xdr:spPr>
        <a:xfrm>
          <a:off x="1609344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24" name="テキスト ボックス 623">
          <a:extLst>
            <a:ext uri="{FF2B5EF4-FFF2-40B4-BE49-F238E27FC236}">
              <a16:creationId xmlns:a16="http://schemas.microsoft.com/office/drawing/2014/main" id="{BA7CD2E7-3FE8-4D73-B1A8-BDA3438D28A7}"/>
            </a:ext>
          </a:extLst>
        </xdr:cNvPr>
        <xdr:cNvSpPr txBox="1"/>
      </xdr:nvSpPr>
      <xdr:spPr>
        <a:xfrm>
          <a:off x="1569484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25" name="直線コネクタ 624">
          <a:extLst>
            <a:ext uri="{FF2B5EF4-FFF2-40B4-BE49-F238E27FC236}">
              <a16:creationId xmlns:a16="http://schemas.microsoft.com/office/drawing/2014/main" id="{9F5AAE14-264A-4B5B-BC1B-AC5FA3927DEC}"/>
            </a:ext>
          </a:extLst>
        </xdr:cNvPr>
        <xdr:cNvCxnSpPr/>
      </xdr:nvCxnSpPr>
      <xdr:spPr>
        <a:xfrm>
          <a:off x="1609344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26" name="テキスト ボックス 625">
          <a:extLst>
            <a:ext uri="{FF2B5EF4-FFF2-40B4-BE49-F238E27FC236}">
              <a16:creationId xmlns:a16="http://schemas.microsoft.com/office/drawing/2014/main" id="{29C6D533-8697-40F0-B086-FE898F60CEDD}"/>
            </a:ext>
          </a:extLst>
        </xdr:cNvPr>
        <xdr:cNvSpPr txBox="1"/>
      </xdr:nvSpPr>
      <xdr:spPr>
        <a:xfrm>
          <a:off x="1569484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27" name="直線コネクタ 626">
          <a:extLst>
            <a:ext uri="{FF2B5EF4-FFF2-40B4-BE49-F238E27FC236}">
              <a16:creationId xmlns:a16="http://schemas.microsoft.com/office/drawing/2014/main" id="{DF3E0A2E-FC27-4E18-9B31-127ABAF44163}"/>
            </a:ext>
          </a:extLst>
        </xdr:cNvPr>
        <xdr:cNvCxnSpPr/>
      </xdr:nvCxnSpPr>
      <xdr:spPr>
        <a:xfrm>
          <a:off x="1609344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28" name="テキスト ボックス 627">
          <a:extLst>
            <a:ext uri="{FF2B5EF4-FFF2-40B4-BE49-F238E27FC236}">
              <a16:creationId xmlns:a16="http://schemas.microsoft.com/office/drawing/2014/main" id="{B61E4012-E4B0-43E7-B435-F2004A19FB97}"/>
            </a:ext>
          </a:extLst>
        </xdr:cNvPr>
        <xdr:cNvSpPr txBox="1"/>
      </xdr:nvSpPr>
      <xdr:spPr>
        <a:xfrm>
          <a:off x="1569484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29" name="直線コネクタ 628">
          <a:extLst>
            <a:ext uri="{FF2B5EF4-FFF2-40B4-BE49-F238E27FC236}">
              <a16:creationId xmlns:a16="http://schemas.microsoft.com/office/drawing/2014/main" id="{68CFEF7F-AB34-4C00-AA47-664EE4B7F966}"/>
            </a:ext>
          </a:extLst>
        </xdr:cNvPr>
        <xdr:cNvCxnSpPr/>
      </xdr:nvCxnSpPr>
      <xdr:spPr>
        <a:xfrm>
          <a:off x="1609344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30" name="テキスト ボックス 629">
          <a:extLst>
            <a:ext uri="{FF2B5EF4-FFF2-40B4-BE49-F238E27FC236}">
              <a16:creationId xmlns:a16="http://schemas.microsoft.com/office/drawing/2014/main" id="{3781BC7D-7A42-4E98-9131-C171FACABF5A}"/>
            </a:ext>
          </a:extLst>
        </xdr:cNvPr>
        <xdr:cNvSpPr txBox="1"/>
      </xdr:nvSpPr>
      <xdr:spPr>
        <a:xfrm>
          <a:off x="1569484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31" name="直線コネクタ 630">
          <a:extLst>
            <a:ext uri="{FF2B5EF4-FFF2-40B4-BE49-F238E27FC236}">
              <a16:creationId xmlns:a16="http://schemas.microsoft.com/office/drawing/2014/main" id="{32EFAAF2-42CC-4AE8-AB61-26F90148B57C}"/>
            </a:ext>
          </a:extLst>
        </xdr:cNvPr>
        <xdr:cNvCxnSpPr/>
      </xdr:nvCxnSpPr>
      <xdr:spPr>
        <a:xfrm>
          <a:off x="1609344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632" name="テキスト ボックス 631">
          <a:extLst>
            <a:ext uri="{FF2B5EF4-FFF2-40B4-BE49-F238E27FC236}">
              <a16:creationId xmlns:a16="http://schemas.microsoft.com/office/drawing/2014/main" id="{0491FACB-C55C-4420-9E82-2E154BF060EB}"/>
            </a:ext>
          </a:extLst>
        </xdr:cNvPr>
        <xdr:cNvSpPr txBox="1"/>
      </xdr:nvSpPr>
      <xdr:spPr>
        <a:xfrm>
          <a:off x="15630721" y="944156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33" name="直線コネクタ 632">
          <a:extLst>
            <a:ext uri="{FF2B5EF4-FFF2-40B4-BE49-F238E27FC236}">
              <a16:creationId xmlns:a16="http://schemas.microsoft.com/office/drawing/2014/main" id="{9B2A5978-5C84-4189-B566-79A53FAB4B66}"/>
            </a:ext>
          </a:extLst>
        </xdr:cNvPr>
        <xdr:cNvCxnSpPr/>
      </xdr:nvCxnSpPr>
      <xdr:spPr>
        <a:xfrm>
          <a:off x="1609344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634" name="テキスト ボックス 633">
          <a:extLst>
            <a:ext uri="{FF2B5EF4-FFF2-40B4-BE49-F238E27FC236}">
              <a16:creationId xmlns:a16="http://schemas.microsoft.com/office/drawing/2014/main" id="{4E10B4BA-B08C-4C8A-BFAF-40D49A29CD88}"/>
            </a:ext>
          </a:extLst>
        </xdr:cNvPr>
        <xdr:cNvSpPr txBox="1"/>
      </xdr:nvSpPr>
      <xdr:spPr>
        <a:xfrm>
          <a:off x="15630721" y="912260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35" name="直線コネクタ 634">
          <a:extLst>
            <a:ext uri="{FF2B5EF4-FFF2-40B4-BE49-F238E27FC236}">
              <a16:creationId xmlns:a16="http://schemas.microsoft.com/office/drawing/2014/main" id="{3778E8C9-8723-4D1F-B7FC-B438D4B4AB12}"/>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36" name="テキスト ボックス 635">
          <a:extLst>
            <a:ext uri="{FF2B5EF4-FFF2-40B4-BE49-F238E27FC236}">
              <a16:creationId xmlns:a16="http://schemas.microsoft.com/office/drawing/2014/main" id="{2471BC5D-3A07-4BFE-8B03-D38BC4FA8BA3}"/>
            </a:ext>
          </a:extLst>
        </xdr:cNvPr>
        <xdr:cNvSpPr txBox="1"/>
      </xdr:nvSpPr>
      <xdr:spPr>
        <a:xfrm>
          <a:off x="15630721" y="88036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7" name="【学校施設】&#10;一人当たり面積グラフ枠">
          <a:extLst>
            <a:ext uri="{FF2B5EF4-FFF2-40B4-BE49-F238E27FC236}">
              <a16:creationId xmlns:a16="http://schemas.microsoft.com/office/drawing/2014/main" id="{973056D9-5605-45EF-A788-54984744A60C}"/>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123553</xdr:rowOff>
    </xdr:from>
    <xdr:to>
      <xdr:col>116</xdr:col>
      <xdr:colOff>62864</xdr:colOff>
      <xdr:row>64</xdr:row>
      <xdr:rowOff>38753</xdr:rowOff>
    </xdr:to>
    <xdr:cxnSp macro="">
      <xdr:nvCxnSpPr>
        <xdr:cNvPr id="638" name="直線コネクタ 637">
          <a:extLst>
            <a:ext uri="{FF2B5EF4-FFF2-40B4-BE49-F238E27FC236}">
              <a16:creationId xmlns:a16="http://schemas.microsoft.com/office/drawing/2014/main" id="{BA97567C-790D-4490-9E04-5916BBC43795}"/>
            </a:ext>
          </a:extLst>
        </xdr:cNvPr>
        <xdr:cNvCxnSpPr/>
      </xdr:nvCxnSpPr>
      <xdr:spPr>
        <a:xfrm flipV="1">
          <a:off x="19509104" y="9343753"/>
          <a:ext cx="0" cy="1423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42580</xdr:rowOff>
    </xdr:from>
    <xdr:ext cx="469744" cy="259045"/>
    <xdr:sp macro="" textlink="">
      <xdr:nvSpPr>
        <xdr:cNvPr id="639" name="【学校施設】&#10;一人当たり面積最小値テキスト">
          <a:extLst>
            <a:ext uri="{FF2B5EF4-FFF2-40B4-BE49-F238E27FC236}">
              <a16:creationId xmlns:a16="http://schemas.microsoft.com/office/drawing/2014/main" id="{44E2A378-245E-4D1C-B904-2DE437E1B71F}"/>
            </a:ext>
          </a:extLst>
        </xdr:cNvPr>
        <xdr:cNvSpPr txBox="1"/>
      </xdr:nvSpPr>
      <xdr:spPr>
        <a:xfrm>
          <a:off x="19547840" y="10771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38753</xdr:rowOff>
    </xdr:from>
    <xdr:to>
      <xdr:col>116</xdr:col>
      <xdr:colOff>152400</xdr:colOff>
      <xdr:row>64</xdr:row>
      <xdr:rowOff>38753</xdr:rowOff>
    </xdr:to>
    <xdr:cxnSp macro="">
      <xdr:nvCxnSpPr>
        <xdr:cNvPr id="640" name="直線コネクタ 639">
          <a:extLst>
            <a:ext uri="{FF2B5EF4-FFF2-40B4-BE49-F238E27FC236}">
              <a16:creationId xmlns:a16="http://schemas.microsoft.com/office/drawing/2014/main" id="{C6DDA2D8-12F0-439B-B9FE-4571A5E8BA27}"/>
            </a:ext>
          </a:extLst>
        </xdr:cNvPr>
        <xdr:cNvCxnSpPr/>
      </xdr:nvCxnSpPr>
      <xdr:spPr>
        <a:xfrm>
          <a:off x="19443700" y="1076771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70230</xdr:rowOff>
    </xdr:from>
    <xdr:ext cx="534377" cy="259045"/>
    <xdr:sp macro="" textlink="">
      <xdr:nvSpPr>
        <xdr:cNvPr id="641" name="【学校施設】&#10;一人当たり面積最大値テキスト">
          <a:extLst>
            <a:ext uri="{FF2B5EF4-FFF2-40B4-BE49-F238E27FC236}">
              <a16:creationId xmlns:a16="http://schemas.microsoft.com/office/drawing/2014/main" id="{49ACC866-0D0B-4AF2-9B93-3E0D91521FD7}"/>
            </a:ext>
          </a:extLst>
        </xdr:cNvPr>
        <xdr:cNvSpPr txBox="1"/>
      </xdr:nvSpPr>
      <xdr:spPr>
        <a:xfrm>
          <a:off x="19547840" y="9122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123553</xdr:rowOff>
    </xdr:from>
    <xdr:to>
      <xdr:col>116</xdr:col>
      <xdr:colOff>152400</xdr:colOff>
      <xdr:row>55</xdr:row>
      <xdr:rowOff>123553</xdr:rowOff>
    </xdr:to>
    <xdr:cxnSp macro="">
      <xdr:nvCxnSpPr>
        <xdr:cNvPr id="642" name="直線コネクタ 641">
          <a:extLst>
            <a:ext uri="{FF2B5EF4-FFF2-40B4-BE49-F238E27FC236}">
              <a16:creationId xmlns:a16="http://schemas.microsoft.com/office/drawing/2014/main" id="{25F5DDBC-E642-4BEA-B7E3-19A7125B753A}"/>
            </a:ext>
          </a:extLst>
        </xdr:cNvPr>
        <xdr:cNvCxnSpPr/>
      </xdr:nvCxnSpPr>
      <xdr:spPr>
        <a:xfrm>
          <a:off x="19443700" y="934375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168346</xdr:rowOff>
    </xdr:from>
    <xdr:ext cx="469744" cy="259045"/>
    <xdr:sp macro="" textlink="">
      <xdr:nvSpPr>
        <xdr:cNvPr id="643" name="【学校施設】&#10;一人当たり面積平均値テキスト">
          <a:extLst>
            <a:ext uri="{FF2B5EF4-FFF2-40B4-BE49-F238E27FC236}">
              <a16:creationId xmlns:a16="http://schemas.microsoft.com/office/drawing/2014/main" id="{4E656875-4FFE-49B3-B2E0-B28FCCB070BE}"/>
            </a:ext>
          </a:extLst>
        </xdr:cNvPr>
        <xdr:cNvSpPr txBox="1"/>
      </xdr:nvSpPr>
      <xdr:spPr>
        <a:xfrm>
          <a:off x="19547840" y="103943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145469</xdr:rowOff>
    </xdr:from>
    <xdr:to>
      <xdr:col>116</xdr:col>
      <xdr:colOff>114300</xdr:colOff>
      <xdr:row>63</xdr:row>
      <xdr:rowOff>75619</xdr:rowOff>
    </xdr:to>
    <xdr:sp macro="" textlink="">
      <xdr:nvSpPr>
        <xdr:cNvPr id="644" name="フローチャート: 判断 643">
          <a:extLst>
            <a:ext uri="{FF2B5EF4-FFF2-40B4-BE49-F238E27FC236}">
              <a16:creationId xmlns:a16="http://schemas.microsoft.com/office/drawing/2014/main" id="{B8148D20-824D-462B-8535-84E8682D896A}"/>
            </a:ext>
          </a:extLst>
        </xdr:cNvPr>
        <xdr:cNvSpPr/>
      </xdr:nvSpPr>
      <xdr:spPr>
        <a:xfrm>
          <a:off x="19458940" y="1053914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167567</xdr:rowOff>
    </xdr:from>
    <xdr:to>
      <xdr:col>112</xdr:col>
      <xdr:colOff>38100</xdr:colOff>
      <xdr:row>63</xdr:row>
      <xdr:rowOff>97717</xdr:rowOff>
    </xdr:to>
    <xdr:sp macro="" textlink="">
      <xdr:nvSpPr>
        <xdr:cNvPr id="645" name="フローチャート: 判断 644">
          <a:extLst>
            <a:ext uri="{FF2B5EF4-FFF2-40B4-BE49-F238E27FC236}">
              <a16:creationId xmlns:a16="http://schemas.microsoft.com/office/drawing/2014/main" id="{CEE5F591-2390-4067-8AE0-91F86C5E3E3F}"/>
            </a:ext>
          </a:extLst>
        </xdr:cNvPr>
        <xdr:cNvSpPr/>
      </xdr:nvSpPr>
      <xdr:spPr>
        <a:xfrm>
          <a:off x="18735040" y="1056124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168656</xdr:rowOff>
    </xdr:from>
    <xdr:to>
      <xdr:col>107</xdr:col>
      <xdr:colOff>101600</xdr:colOff>
      <xdr:row>63</xdr:row>
      <xdr:rowOff>98806</xdr:rowOff>
    </xdr:to>
    <xdr:sp macro="" textlink="">
      <xdr:nvSpPr>
        <xdr:cNvPr id="646" name="フローチャート: 判断 645">
          <a:extLst>
            <a:ext uri="{FF2B5EF4-FFF2-40B4-BE49-F238E27FC236}">
              <a16:creationId xmlns:a16="http://schemas.microsoft.com/office/drawing/2014/main" id="{D73F86C0-F681-4705-8473-5AB15F1265C2}"/>
            </a:ext>
          </a:extLst>
        </xdr:cNvPr>
        <xdr:cNvSpPr/>
      </xdr:nvSpPr>
      <xdr:spPr>
        <a:xfrm>
          <a:off x="17937480" y="1056233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165173</xdr:rowOff>
    </xdr:from>
    <xdr:to>
      <xdr:col>102</xdr:col>
      <xdr:colOff>165100</xdr:colOff>
      <xdr:row>63</xdr:row>
      <xdr:rowOff>95323</xdr:rowOff>
    </xdr:to>
    <xdr:sp macro="" textlink="">
      <xdr:nvSpPr>
        <xdr:cNvPr id="647" name="フローチャート: 判断 646">
          <a:extLst>
            <a:ext uri="{FF2B5EF4-FFF2-40B4-BE49-F238E27FC236}">
              <a16:creationId xmlns:a16="http://schemas.microsoft.com/office/drawing/2014/main" id="{D0D2AB40-70C3-49F7-86F9-C4E9C27B657B}"/>
            </a:ext>
          </a:extLst>
        </xdr:cNvPr>
        <xdr:cNvSpPr/>
      </xdr:nvSpPr>
      <xdr:spPr>
        <a:xfrm>
          <a:off x="17162780" y="1055885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135BF210-3BDE-463E-84E0-8E6C3CE5451F}"/>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4D3C1D44-8A47-4F38-8A57-E8976E35F2E1}"/>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2EE7F712-46A1-4388-9E47-141922C98AA7}"/>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51" name="テキスト ボックス 650">
          <a:extLst>
            <a:ext uri="{FF2B5EF4-FFF2-40B4-BE49-F238E27FC236}">
              <a16:creationId xmlns:a16="http://schemas.microsoft.com/office/drawing/2014/main" id="{DA6FC5FF-14F8-408B-9372-649CFD66C5F1}"/>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52" name="テキスト ボックス 651">
          <a:extLst>
            <a:ext uri="{FF2B5EF4-FFF2-40B4-BE49-F238E27FC236}">
              <a16:creationId xmlns:a16="http://schemas.microsoft.com/office/drawing/2014/main" id="{375863C0-FECA-4142-A295-26893EB23F27}"/>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34871</xdr:rowOff>
    </xdr:from>
    <xdr:to>
      <xdr:col>116</xdr:col>
      <xdr:colOff>114300</xdr:colOff>
      <xdr:row>63</xdr:row>
      <xdr:rowOff>136471</xdr:rowOff>
    </xdr:to>
    <xdr:sp macro="" textlink="">
      <xdr:nvSpPr>
        <xdr:cNvPr id="653" name="楕円 652">
          <a:extLst>
            <a:ext uri="{FF2B5EF4-FFF2-40B4-BE49-F238E27FC236}">
              <a16:creationId xmlns:a16="http://schemas.microsoft.com/office/drawing/2014/main" id="{A7A35B51-8AEF-47E0-A4D3-2604E14B5AC1}"/>
            </a:ext>
          </a:extLst>
        </xdr:cNvPr>
        <xdr:cNvSpPr/>
      </xdr:nvSpPr>
      <xdr:spPr>
        <a:xfrm>
          <a:off x="19458940" y="10596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123897</xdr:rowOff>
    </xdr:from>
    <xdr:ext cx="469744" cy="259045"/>
    <xdr:sp macro="" textlink="">
      <xdr:nvSpPr>
        <xdr:cNvPr id="654" name="【学校施設】&#10;一人当たり面積該当値テキスト">
          <a:extLst>
            <a:ext uri="{FF2B5EF4-FFF2-40B4-BE49-F238E27FC236}">
              <a16:creationId xmlns:a16="http://schemas.microsoft.com/office/drawing/2014/main" id="{E87CEDA5-F8CA-4167-8F1A-12B06AA7AAFD}"/>
            </a:ext>
          </a:extLst>
        </xdr:cNvPr>
        <xdr:cNvSpPr txBox="1"/>
      </xdr:nvSpPr>
      <xdr:spPr>
        <a:xfrm>
          <a:off x="19547840" y="1051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39987</xdr:rowOff>
    </xdr:from>
    <xdr:to>
      <xdr:col>112</xdr:col>
      <xdr:colOff>38100</xdr:colOff>
      <xdr:row>63</xdr:row>
      <xdr:rowOff>141587</xdr:rowOff>
    </xdr:to>
    <xdr:sp macro="" textlink="">
      <xdr:nvSpPr>
        <xdr:cNvPr id="655" name="楕円 654">
          <a:extLst>
            <a:ext uri="{FF2B5EF4-FFF2-40B4-BE49-F238E27FC236}">
              <a16:creationId xmlns:a16="http://schemas.microsoft.com/office/drawing/2014/main" id="{38BAEEF6-1E02-4B13-83E7-AFE1D384AD83}"/>
            </a:ext>
          </a:extLst>
        </xdr:cNvPr>
        <xdr:cNvSpPr/>
      </xdr:nvSpPr>
      <xdr:spPr>
        <a:xfrm>
          <a:off x="18735040" y="1060130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85671</xdr:rowOff>
    </xdr:from>
    <xdr:to>
      <xdr:col>116</xdr:col>
      <xdr:colOff>63500</xdr:colOff>
      <xdr:row>63</xdr:row>
      <xdr:rowOff>90787</xdr:rowOff>
    </xdr:to>
    <xdr:cxnSp macro="">
      <xdr:nvCxnSpPr>
        <xdr:cNvPr id="656" name="直線コネクタ 655">
          <a:extLst>
            <a:ext uri="{FF2B5EF4-FFF2-40B4-BE49-F238E27FC236}">
              <a16:creationId xmlns:a16="http://schemas.microsoft.com/office/drawing/2014/main" id="{4FA2B702-451A-41EF-9F18-352835580874}"/>
            </a:ext>
          </a:extLst>
        </xdr:cNvPr>
        <xdr:cNvCxnSpPr/>
      </xdr:nvCxnSpPr>
      <xdr:spPr>
        <a:xfrm flipV="1">
          <a:off x="18778220" y="10646991"/>
          <a:ext cx="731520" cy="5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43906</xdr:rowOff>
    </xdr:from>
    <xdr:to>
      <xdr:col>107</xdr:col>
      <xdr:colOff>101600</xdr:colOff>
      <xdr:row>63</xdr:row>
      <xdr:rowOff>145506</xdr:rowOff>
    </xdr:to>
    <xdr:sp macro="" textlink="">
      <xdr:nvSpPr>
        <xdr:cNvPr id="657" name="楕円 656">
          <a:extLst>
            <a:ext uri="{FF2B5EF4-FFF2-40B4-BE49-F238E27FC236}">
              <a16:creationId xmlns:a16="http://schemas.microsoft.com/office/drawing/2014/main" id="{F8B0EBC2-12DD-4108-8751-F9A86FBDC623}"/>
            </a:ext>
          </a:extLst>
        </xdr:cNvPr>
        <xdr:cNvSpPr/>
      </xdr:nvSpPr>
      <xdr:spPr>
        <a:xfrm>
          <a:off x="17937480" y="1060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90787</xdr:rowOff>
    </xdr:from>
    <xdr:to>
      <xdr:col>111</xdr:col>
      <xdr:colOff>177800</xdr:colOff>
      <xdr:row>63</xdr:row>
      <xdr:rowOff>94706</xdr:rowOff>
    </xdr:to>
    <xdr:cxnSp macro="">
      <xdr:nvCxnSpPr>
        <xdr:cNvPr id="658" name="直線コネクタ 657">
          <a:extLst>
            <a:ext uri="{FF2B5EF4-FFF2-40B4-BE49-F238E27FC236}">
              <a16:creationId xmlns:a16="http://schemas.microsoft.com/office/drawing/2014/main" id="{5DB10F77-BE2E-4497-B0A3-C46305D17DFD}"/>
            </a:ext>
          </a:extLst>
        </xdr:cNvPr>
        <xdr:cNvCxnSpPr/>
      </xdr:nvCxnSpPr>
      <xdr:spPr>
        <a:xfrm flipV="1">
          <a:off x="17988280" y="10652107"/>
          <a:ext cx="789940" cy="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47062</xdr:rowOff>
    </xdr:from>
    <xdr:to>
      <xdr:col>102</xdr:col>
      <xdr:colOff>165100</xdr:colOff>
      <xdr:row>63</xdr:row>
      <xdr:rowOff>148662</xdr:rowOff>
    </xdr:to>
    <xdr:sp macro="" textlink="">
      <xdr:nvSpPr>
        <xdr:cNvPr id="659" name="楕円 658">
          <a:extLst>
            <a:ext uri="{FF2B5EF4-FFF2-40B4-BE49-F238E27FC236}">
              <a16:creationId xmlns:a16="http://schemas.microsoft.com/office/drawing/2014/main" id="{B882C3E9-ADE5-4043-8B8E-C60F98993D1B}"/>
            </a:ext>
          </a:extLst>
        </xdr:cNvPr>
        <xdr:cNvSpPr/>
      </xdr:nvSpPr>
      <xdr:spPr>
        <a:xfrm>
          <a:off x="17162780" y="10608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94706</xdr:rowOff>
    </xdr:from>
    <xdr:to>
      <xdr:col>107</xdr:col>
      <xdr:colOff>50800</xdr:colOff>
      <xdr:row>63</xdr:row>
      <xdr:rowOff>97862</xdr:rowOff>
    </xdr:to>
    <xdr:cxnSp macro="">
      <xdr:nvCxnSpPr>
        <xdr:cNvPr id="660" name="直線コネクタ 659">
          <a:extLst>
            <a:ext uri="{FF2B5EF4-FFF2-40B4-BE49-F238E27FC236}">
              <a16:creationId xmlns:a16="http://schemas.microsoft.com/office/drawing/2014/main" id="{D64FB24C-39B0-4FFF-88CC-659316D7EA11}"/>
            </a:ext>
          </a:extLst>
        </xdr:cNvPr>
        <xdr:cNvCxnSpPr/>
      </xdr:nvCxnSpPr>
      <xdr:spPr>
        <a:xfrm flipV="1">
          <a:off x="17213580" y="10656026"/>
          <a:ext cx="774700" cy="3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114244</xdr:rowOff>
    </xdr:from>
    <xdr:ext cx="469744" cy="259045"/>
    <xdr:sp macro="" textlink="">
      <xdr:nvSpPr>
        <xdr:cNvPr id="661" name="n_1aveValue【学校施設】&#10;一人当たり面積">
          <a:extLst>
            <a:ext uri="{FF2B5EF4-FFF2-40B4-BE49-F238E27FC236}">
              <a16:creationId xmlns:a16="http://schemas.microsoft.com/office/drawing/2014/main" id="{56FF6037-A945-4814-B02A-83D1814A9B22}"/>
            </a:ext>
          </a:extLst>
        </xdr:cNvPr>
        <xdr:cNvSpPr txBox="1"/>
      </xdr:nvSpPr>
      <xdr:spPr>
        <a:xfrm>
          <a:off x="18561127" y="10340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115333</xdr:rowOff>
    </xdr:from>
    <xdr:ext cx="469744" cy="259045"/>
    <xdr:sp macro="" textlink="">
      <xdr:nvSpPr>
        <xdr:cNvPr id="662" name="n_2aveValue【学校施設】&#10;一人当たり面積">
          <a:extLst>
            <a:ext uri="{FF2B5EF4-FFF2-40B4-BE49-F238E27FC236}">
              <a16:creationId xmlns:a16="http://schemas.microsoft.com/office/drawing/2014/main" id="{D1687380-BC63-4479-AAFF-9E6FF8081FCF}"/>
            </a:ext>
          </a:extLst>
        </xdr:cNvPr>
        <xdr:cNvSpPr txBox="1"/>
      </xdr:nvSpPr>
      <xdr:spPr>
        <a:xfrm>
          <a:off x="17776267" y="10341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111850</xdr:rowOff>
    </xdr:from>
    <xdr:ext cx="469744" cy="259045"/>
    <xdr:sp macro="" textlink="">
      <xdr:nvSpPr>
        <xdr:cNvPr id="663" name="n_3aveValue【学校施設】&#10;一人当たり面積">
          <a:extLst>
            <a:ext uri="{FF2B5EF4-FFF2-40B4-BE49-F238E27FC236}">
              <a16:creationId xmlns:a16="http://schemas.microsoft.com/office/drawing/2014/main" id="{FE90FD88-8852-4C7E-B9C5-F86623D06EB6}"/>
            </a:ext>
          </a:extLst>
        </xdr:cNvPr>
        <xdr:cNvSpPr txBox="1"/>
      </xdr:nvSpPr>
      <xdr:spPr>
        <a:xfrm>
          <a:off x="17001567" y="10337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132714</xdr:rowOff>
    </xdr:from>
    <xdr:ext cx="469744" cy="259045"/>
    <xdr:sp macro="" textlink="">
      <xdr:nvSpPr>
        <xdr:cNvPr id="664" name="n_1mainValue【学校施設】&#10;一人当たり面積">
          <a:extLst>
            <a:ext uri="{FF2B5EF4-FFF2-40B4-BE49-F238E27FC236}">
              <a16:creationId xmlns:a16="http://schemas.microsoft.com/office/drawing/2014/main" id="{1C4BB865-F070-4EB0-B2BE-96C62FB52B54}"/>
            </a:ext>
          </a:extLst>
        </xdr:cNvPr>
        <xdr:cNvSpPr txBox="1"/>
      </xdr:nvSpPr>
      <xdr:spPr>
        <a:xfrm>
          <a:off x="18561127" y="10694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136633</xdr:rowOff>
    </xdr:from>
    <xdr:ext cx="469744" cy="259045"/>
    <xdr:sp macro="" textlink="">
      <xdr:nvSpPr>
        <xdr:cNvPr id="665" name="n_2mainValue【学校施設】&#10;一人当たり面積">
          <a:extLst>
            <a:ext uri="{FF2B5EF4-FFF2-40B4-BE49-F238E27FC236}">
              <a16:creationId xmlns:a16="http://schemas.microsoft.com/office/drawing/2014/main" id="{D76190B2-D1D4-4F35-8CA5-DF6F2DE38C65}"/>
            </a:ext>
          </a:extLst>
        </xdr:cNvPr>
        <xdr:cNvSpPr txBox="1"/>
      </xdr:nvSpPr>
      <xdr:spPr>
        <a:xfrm>
          <a:off x="17776267" y="1069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139789</xdr:rowOff>
    </xdr:from>
    <xdr:ext cx="469744" cy="259045"/>
    <xdr:sp macro="" textlink="">
      <xdr:nvSpPr>
        <xdr:cNvPr id="666" name="n_3mainValue【学校施設】&#10;一人当たり面積">
          <a:extLst>
            <a:ext uri="{FF2B5EF4-FFF2-40B4-BE49-F238E27FC236}">
              <a16:creationId xmlns:a16="http://schemas.microsoft.com/office/drawing/2014/main" id="{6EDB666F-3CB7-4B67-BCF2-62832B24C28D}"/>
            </a:ext>
          </a:extLst>
        </xdr:cNvPr>
        <xdr:cNvSpPr txBox="1"/>
      </xdr:nvSpPr>
      <xdr:spPr>
        <a:xfrm>
          <a:off x="17001567" y="10701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7" name="正方形/長方形 666">
          <a:extLst>
            <a:ext uri="{FF2B5EF4-FFF2-40B4-BE49-F238E27FC236}">
              <a16:creationId xmlns:a16="http://schemas.microsoft.com/office/drawing/2014/main" id="{8B20E62D-48D5-483D-9668-A738A50C6FB4}"/>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8" name="正方形/長方形 667">
          <a:extLst>
            <a:ext uri="{FF2B5EF4-FFF2-40B4-BE49-F238E27FC236}">
              <a16:creationId xmlns:a16="http://schemas.microsoft.com/office/drawing/2014/main" id="{EDA26FE9-A036-443D-8108-424002B7BBFA}"/>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9" name="正方形/長方形 668">
          <a:extLst>
            <a:ext uri="{FF2B5EF4-FFF2-40B4-BE49-F238E27FC236}">
              <a16:creationId xmlns:a16="http://schemas.microsoft.com/office/drawing/2014/main" id="{4ACE0418-3727-45D7-B56D-BF088100E0C4}"/>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70" name="正方形/長方形 669">
          <a:extLst>
            <a:ext uri="{FF2B5EF4-FFF2-40B4-BE49-F238E27FC236}">
              <a16:creationId xmlns:a16="http://schemas.microsoft.com/office/drawing/2014/main" id="{6590D7C1-30CA-4729-A3EC-A7420BE25014}"/>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71" name="正方形/長方形 670">
          <a:extLst>
            <a:ext uri="{FF2B5EF4-FFF2-40B4-BE49-F238E27FC236}">
              <a16:creationId xmlns:a16="http://schemas.microsoft.com/office/drawing/2014/main" id="{E2D24F4C-6BC6-493F-BE61-7197807FFF68}"/>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72" name="正方形/長方形 671">
          <a:extLst>
            <a:ext uri="{FF2B5EF4-FFF2-40B4-BE49-F238E27FC236}">
              <a16:creationId xmlns:a16="http://schemas.microsoft.com/office/drawing/2014/main" id="{99477026-E1B7-4959-BB14-83221D22B85F}"/>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73" name="正方形/長方形 672">
          <a:extLst>
            <a:ext uri="{FF2B5EF4-FFF2-40B4-BE49-F238E27FC236}">
              <a16:creationId xmlns:a16="http://schemas.microsoft.com/office/drawing/2014/main" id="{BC735006-3FF1-4B69-9761-E533EBB5F119}"/>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74" name="正方形/長方形 673">
          <a:extLst>
            <a:ext uri="{FF2B5EF4-FFF2-40B4-BE49-F238E27FC236}">
              <a16:creationId xmlns:a16="http://schemas.microsoft.com/office/drawing/2014/main" id="{314745FF-FC06-490F-B643-DE530F60B54C}"/>
            </a:ext>
          </a:extLst>
        </xdr:cNvPr>
        <xdr:cNvSpPr/>
      </xdr:nvSpPr>
      <xdr:spPr>
        <a:xfrm>
          <a:off x="1096010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75" name="正方形/長方形 674">
          <a:extLst>
            <a:ext uri="{FF2B5EF4-FFF2-40B4-BE49-F238E27FC236}">
              <a16:creationId xmlns:a16="http://schemas.microsoft.com/office/drawing/2014/main" id="{E78DB574-68E9-48D6-9E9E-322D5449D0EF}"/>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6" name="正方形/長方形 675">
          <a:extLst>
            <a:ext uri="{FF2B5EF4-FFF2-40B4-BE49-F238E27FC236}">
              <a16:creationId xmlns:a16="http://schemas.microsoft.com/office/drawing/2014/main" id="{4484C0A4-DD53-45C1-ABE2-58F7880628A2}"/>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7" name="正方形/長方形 676">
          <a:extLst>
            <a:ext uri="{FF2B5EF4-FFF2-40B4-BE49-F238E27FC236}">
              <a16:creationId xmlns:a16="http://schemas.microsoft.com/office/drawing/2014/main" id="{884D872A-F5EE-42FD-A24B-92A424E35262}"/>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8" name="正方形/長方形 677">
          <a:extLst>
            <a:ext uri="{FF2B5EF4-FFF2-40B4-BE49-F238E27FC236}">
              <a16:creationId xmlns:a16="http://schemas.microsoft.com/office/drawing/2014/main" id="{724533CC-48AD-4514-9DDD-805E1F449146}"/>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9" name="正方形/長方形 678">
          <a:extLst>
            <a:ext uri="{FF2B5EF4-FFF2-40B4-BE49-F238E27FC236}">
              <a16:creationId xmlns:a16="http://schemas.microsoft.com/office/drawing/2014/main" id="{CCE7E825-EC39-4C72-AF74-7ABE749C9C74}"/>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0" name="正方形/長方形 679">
          <a:extLst>
            <a:ext uri="{FF2B5EF4-FFF2-40B4-BE49-F238E27FC236}">
              <a16:creationId xmlns:a16="http://schemas.microsoft.com/office/drawing/2014/main" id="{2C1521FF-690C-43C9-B048-E9D3D743EDE7}"/>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1" name="正方形/長方形 680">
          <a:extLst>
            <a:ext uri="{FF2B5EF4-FFF2-40B4-BE49-F238E27FC236}">
              <a16:creationId xmlns:a16="http://schemas.microsoft.com/office/drawing/2014/main" id="{EDB6EBA4-5CD8-4F61-A075-20E59D2073D8}"/>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2" name="正方形/長方形 681">
          <a:extLst>
            <a:ext uri="{FF2B5EF4-FFF2-40B4-BE49-F238E27FC236}">
              <a16:creationId xmlns:a16="http://schemas.microsoft.com/office/drawing/2014/main" id="{788B4A63-AA20-42C1-9783-3247B99ED85E}"/>
            </a:ext>
          </a:extLst>
        </xdr:cNvPr>
        <xdr:cNvSpPr/>
      </xdr:nvSpPr>
      <xdr:spPr>
        <a:xfrm>
          <a:off x="1609344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83" name="正方形/長方形 682">
          <a:extLst>
            <a:ext uri="{FF2B5EF4-FFF2-40B4-BE49-F238E27FC236}">
              <a16:creationId xmlns:a16="http://schemas.microsoft.com/office/drawing/2014/main" id="{3B703A39-385E-41E7-8F12-1E34B0EDEA03}"/>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4" name="正方形/長方形 683">
          <a:extLst>
            <a:ext uri="{FF2B5EF4-FFF2-40B4-BE49-F238E27FC236}">
              <a16:creationId xmlns:a16="http://schemas.microsoft.com/office/drawing/2014/main" id="{1765A15E-3360-4A30-9DAF-3C05C2F4184D}"/>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5" name="正方形/長方形 684">
          <a:extLst>
            <a:ext uri="{FF2B5EF4-FFF2-40B4-BE49-F238E27FC236}">
              <a16:creationId xmlns:a16="http://schemas.microsoft.com/office/drawing/2014/main" id="{26ACBCB8-861E-43C9-9D7A-1628DC045F83}"/>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6" name="正方形/長方形 685">
          <a:extLst>
            <a:ext uri="{FF2B5EF4-FFF2-40B4-BE49-F238E27FC236}">
              <a16:creationId xmlns:a16="http://schemas.microsoft.com/office/drawing/2014/main" id="{836C4CB9-4D19-45AA-9D3F-CD0D1C4A634E}"/>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7" name="正方形/長方形 686">
          <a:extLst>
            <a:ext uri="{FF2B5EF4-FFF2-40B4-BE49-F238E27FC236}">
              <a16:creationId xmlns:a16="http://schemas.microsoft.com/office/drawing/2014/main" id="{94A73CD6-71F4-4863-BFBB-18FDD3882F04}"/>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8" name="正方形/長方形 687">
          <a:extLst>
            <a:ext uri="{FF2B5EF4-FFF2-40B4-BE49-F238E27FC236}">
              <a16:creationId xmlns:a16="http://schemas.microsoft.com/office/drawing/2014/main" id="{FBFBF0E4-9219-4512-8BF5-7D46D991E36B}"/>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9" name="正方形/長方形 688">
          <a:extLst>
            <a:ext uri="{FF2B5EF4-FFF2-40B4-BE49-F238E27FC236}">
              <a16:creationId xmlns:a16="http://schemas.microsoft.com/office/drawing/2014/main" id="{B09BAB9C-7A43-4DEC-891E-831A5BAF2548}"/>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0" name="正方形/長方形 689">
          <a:extLst>
            <a:ext uri="{FF2B5EF4-FFF2-40B4-BE49-F238E27FC236}">
              <a16:creationId xmlns:a16="http://schemas.microsoft.com/office/drawing/2014/main" id="{862F9D94-2F7A-4880-962D-1B75248991F7}"/>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91" name="テキスト ボックス 690">
          <a:extLst>
            <a:ext uri="{FF2B5EF4-FFF2-40B4-BE49-F238E27FC236}">
              <a16:creationId xmlns:a16="http://schemas.microsoft.com/office/drawing/2014/main" id="{66840794-E8BE-463D-A56A-7B7A9AE81423}"/>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2" name="直線コネクタ 691">
          <a:extLst>
            <a:ext uri="{FF2B5EF4-FFF2-40B4-BE49-F238E27FC236}">
              <a16:creationId xmlns:a16="http://schemas.microsoft.com/office/drawing/2014/main" id="{8F27096A-322F-4DA5-80EA-C4307E9FA44F}"/>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93" name="テキスト ボックス 692">
          <a:extLst>
            <a:ext uri="{FF2B5EF4-FFF2-40B4-BE49-F238E27FC236}">
              <a16:creationId xmlns:a16="http://schemas.microsoft.com/office/drawing/2014/main" id="{5F5FD531-FEBD-4BAA-A979-12A8973042E7}"/>
            </a:ext>
          </a:extLst>
        </xdr:cNvPr>
        <xdr:cNvSpPr txBox="1"/>
      </xdr:nvSpPr>
      <xdr:spPr>
        <a:xfrm>
          <a:off x="10666881" y="184886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94" name="直線コネクタ 693">
          <a:extLst>
            <a:ext uri="{FF2B5EF4-FFF2-40B4-BE49-F238E27FC236}">
              <a16:creationId xmlns:a16="http://schemas.microsoft.com/office/drawing/2014/main" id="{CA73C55B-C81B-4AD0-9CC6-124C80519224}"/>
            </a:ext>
          </a:extLst>
        </xdr:cNvPr>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95" name="テキスト ボックス 694">
          <a:extLst>
            <a:ext uri="{FF2B5EF4-FFF2-40B4-BE49-F238E27FC236}">
              <a16:creationId xmlns:a16="http://schemas.microsoft.com/office/drawing/2014/main" id="{FD293963-0427-45FF-820A-030D004AA5A9}"/>
            </a:ext>
          </a:extLst>
        </xdr:cNvPr>
        <xdr:cNvSpPr txBox="1"/>
      </xdr:nvSpPr>
      <xdr:spPr>
        <a:xfrm>
          <a:off x="10602761" y="181152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96" name="直線コネクタ 695">
          <a:extLst>
            <a:ext uri="{FF2B5EF4-FFF2-40B4-BE49-F238E27FC236}">
              <a16:creationId xmlns:a16="http://schemas.microsoft.com/office/drawing/2014/main" id="{2377B86B-BFB9-440C-AAC6-407B40F078FC}"/>
            </a:ext>
          </a:extLst>
        </xdr:cNvPr>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97" name="テキスト ボックス 696">
          <a:extLst>
            <a:ext uri="{FF2B5EF4-FFF2-40B4-BE49-F238E27FC236}">
              <a16:creationId xmlns:a16="http://schemas.microsoft.com/office/drawing/2014/main" id="{E0D87DBA-89B5-4633-968E-A23E8CB991E6}"/>
            </a:ext>
          </a:extLst>
        </xdr:cNvPr>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98" name="直線コネクタ 697">
          <a:extLst>
            <a:ext uri="{FF2B5EF4-FFF2-40B4-BE49-F238E27FC236}">
              <a16:creationId xmlns:a16="http://schemas.microsoft.com/office/drawing/2014/main" id="{B1F73675-E8AA-40DB-9065-8C89DFCE9B0B}"/>
            </a:ext>
          </a:extLst>
        </xdr:cNvPr>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99" name="テキスト ボックス 698">
          <a:extLst>
            <a:ext uri="{FF2B5EF4-FFF2-40B4-BE49-F238E27FC236}">
              <a16:creationId xmlns:a16="http://schemas.microsoft.com/office/drawing/2014/main" id="{FD8FCA3B-F9F4-413F-9ED2-1BA832A009FF}"/>
            </a:ext>
          </a:extLst>
        </xdr:cNvPr>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00" name="直線コネクタ 699">
          <a:extLst>
            <a:ext uri="{FF2B5EF4-FFF2-40B4-BE49-F238E27FC236}">
              <a16:creationId xmlns:a16="http://schemas.microsoft.com/office/drawing/2014/main" id="{CE1924F7-7044-4B6B-8DC2-874149368611}"/>
            </a:ext>
          </a:extLst>
        </xdr:cNvPr>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01" name="テキスト ボックス 700">
          <a:extLst>
            <a:ext uri="{FF2B5EF4-FFF2-40B4-BE49-F238E27FC236}">
              <a16:creationId xmlns:a16="http://schemas.microsoft.com/office/drawing/2014/main" id="{8046F5C5-3DC8-47B3-A45A-E0A5EBD55C13}"/>
            </a:ext>
          </a:extLst>
        </xdr:cNvPr>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02" name="直線コネクタ 701">
          <a:extLst>
            <a:ext uri="{FF2B5EF4-FFF2-40B4-BE49-F238E27FC236}">
              <a16:creationId xmlns:a16="http://schemas.microsoft.com/office/drawing/2014/main" id="{7531CE62-B318-4EB9-AC3D-06EBC3739977}"/>
            </a:ext>
          </a:extLst>
        </xdr:cNvPr>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03" name="テキスト ボックス 702">
          <a:extLst>
            <a:ext uri="{FF2B5EF4-FFF2-40B4-BE49-F238E27FC236}">
              <a16:creationId xmlns:a16="http://schemas.microsoft.com/office/drawing/2014/main" id="{79C3BBDB-48F6-45E9-BC11-B1038058B242}"/>
            </a:ext>
          </a:extLst>
        </xdr:cNvPr>
        <xdr:cNvSpPr txBox="1"/>
      </xdr:nvSpPr>
      <xdr:spPr>
        <a:xfrm>
          <a:off x="1056150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4" name="直線コネクタ 703">
          <a:extLst>
            <a:ext uri="{FF2B5EF4-FFF2-40B4-BE49-F238E27FC236}">
              <a16:creationId xmlns:a16="http://schemas.microsoft.com/office/drawing/2014/main" id="{75CB5EDB-606F-4280-B8A1-564CE7F6EBE3}"/>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05" name="テキスト ボックス 704">
          <a:extLst>
            <a:ext uri="{FF2B5EF4-FFF2-40B4-BE49-F238E27FC236}">
              <a16:creationId xmlns:a16="http://schemas.microsoft.com/office/drawing/2014/main" id="{47A833FF-9BAE-4F7A-95AE-48D269AD7FBA}"/>
            </a:ext>
          </a:extLst>
        </xdr:cNvPr>
        <xdr:cNvSpPr txBox="1"/>
      </xdr:nvSpPr>
      <xdr:spPr>
        <a:xfrm>
          <a:off x="105615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6" name="【公民館】&#10;有形固定資産減価償却率グラフ枠">
          <a:extLst>
            <a:ext uri="{FF2B5EF4-FFF2-40B4-BE49-F238E27FC236}">
              <a16:creationId xmlns:a16="http://schemas.microsoft.com/office/drawing/2014/main" id="{58384226-5C40-4271-B4B5-DCC174DA46C9}"/>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87630</xdr:rowOff>
    </xdr:to>
    <xdr:cxnSp macro="">
      <xdr:nvCxnSpPr>
        <xdr:cNvPr id="707" name="直線コネクタ 706">
          <a:extLst>
            <a:ext uri="{FF2B5EF4-FFF2-40B4-BE49-F238E27FC236}">
              <a16:creationId xmlns:a16="http://schemas.microsoft.com/office/drawing/2014/main" id="{74DB9EE3-BC43-4A66-AD6D-7F7F8A6014EB}"/>
            </a:ext>
          </a:extLst>
        </xdr:cNvPr>
        <xdr:cNvCxnSpPr/>
      </xdr:nvCxnSpPr>
      <xdr:spPr>
        <a:xfrm flipV="1">
          <a:off x="14375764" y="16764000"/>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91457</xdr:rowOff>
    </xdr:from>
    <xdr:ext cx="405111" cy="259045"/>
    <xdr:sp macro="" textlink="">
      <xdr:nvSpPr>
        <xdr:cNvPr id="708" name="【公民館】&#10;有形固定資産減価償却率最小値テキスト">
          <a:extLst>
            <a:ext uri="{FF2B5EF4-FFF2-40B4-BE49-F238E27FC236}">
              <a16:creationId xmlns:a16="http://schemas.microsoft.com/office/drawing/2014/main" id="{9B8EE3FC-FF4F-4637-89A9-C54E1B36AD4A}"/>
            </a:ext>
          </a:extLst>
        </xdr:cNvPr>
        <xdr:cNvSpPr txBox="1"/>
      </xdr:nvSpPr>
      <xdr:spPr>
        <a:xfrm>
          <a:off x="14414500" y="1802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87630</xdr:rowOff>
    </xdr:from>
    <xdr:to>
      <xdr:col>86</xdr:col>
      <xdr:colOff>25400</xdr:colOff>
      <xdr:row>107</xdr:row>
      <xdr:rowOff>87630</xdr:rowOff>
    </xdr:to>
    <xdr:cxnSp macro="">
      <xdr:nvCxnSpPr>
        <xdr:cNvPr id="709" name="直線コネクタ 708">
          <a:extLst>
            <a:ext uri="{FF2B5EF4-FFF2-40B4-BE49-F238E27FC236}">
              <a16:creationId xmlns:a16="http://schemas.microsoft.com/office/drawing/2014/main" id="{9B25EB4C-305E-48DA-8714-71539A0EC0CF}"/>
            </a:ext>
          </a:extLst>
        </xdr:cNvPr>
        <xdr:cNvCxnSpPr/>
      </xdr:nvCxnSpPr>
      <xdr:spPr>
        <a:xfrm>
          <a:off x="14287500" y="180251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710" name="【公民館】&#10;有形固定資産減価償却率最大値テキスト">
          <a:extLst>
            <a:ext uri="{FF2B5EF4-FFF2-40B4-BE49-F238E27FC236}">
              <a16:creationId xmlns:a16="http://schemas.microsoft.com/office/drawing/2014/main" id="{AF41B546-2857-4695-9D0D-03D216B3CC3B}"/>
            </a:ext>
          </a:extLst>
        </xdr:cNvPr>
        <xdr:cNvSpPr txBox="1"/>
      </xdr:nvSpPr>
      <xdr:spPr>
        <a:xfrm>
          <a:off x="14414500" y="16546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711" name="直線コネクタ 710">
          <a:extLst>
            <a:ext uri="{FF2B5EF4-FFF2-40B4-BE49-F238E27FC236}">
              <a16:creationId xmlns:a16="http://schemas.microsoft.com/office/drawing/2014/main" id="{8B690F7F-6F0F-4DA0-A03D-97B6F1754C0C}"/>
            </a:ext>
          </a:extLst>
        </xdr:cNvPr>
        <xdr:cNvCxnSpPr/>
      </xdr:nvCxnSpPr>
      <xdr:spPr>
        <a:xfrm>
          <a:off x="14287500" y="16764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131463</xdr:rowOff>
    </xdr:from>
    <xdr:ext cx="405111" cy="259045"/>
    <xdr:sp macro="" textlink="">
      <xdr:nvSpPr>
        <xdr:cNvPr id="712" name="【公民館】&#10;有形固定資産減価償却率平均値テキスト">
          <a:extLst>
            <a:ext uri="{FF2B5EF4-FFF2-40B4-BE49-F238E27FC236}">
              <a16:creationId xmlns:a16="http://schemas.microsoft.com/office/drawing/2014/main" id="{E6D41524-DFEC-4173-A904-AC9F933B6A07}"/>
            </a:ext>
          </a:extLst>
        </xdr:cNvPr>
        <xdr:cNvSpPr txBox="1"/>
      </xdr:nvSpPr>
      <xdr:spPr>
        <a:xfrm>
          <a:off x="14414500" y="172307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153036</xdr:rowOff>
    </xdr:from>
    <xdr:to>
      <xdr:col>85</xdr:col>
      <xdr:colOff>177800</xdr:colOff>
      <xdr:row>103</xdr:row>
      <xdr:rowOff>83186</xdr:rowOff>
    </xdr:to>
    <xdr:sp macro="" textlink="">
      <xdr:nvSpPr>
        <xdr:cNvPr id="713" name="フローチャート: 判断 712">
          <a:extLst>
            <a:ext uri="{FF2B5EF4-FFF2-40B4-BE49-F238E27FC236}">
              <a16:creationId xmlns:a16="http://schemas.microsoft.com/office/drawing/2014/main" id="{14A8B97D-1F0D-4F86-9FBC-08C28A4D4285}"/>
            </a:ext>
          </a:extLst>
        </xdr:cNvPr>
        <xdr:cNvSpPr/>
      </xdr:nvSpPr>
      <xdr:spPr>
        <a:xfrm>
          <a:off x="14325600" y="17252316"/>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132080</xdr:rowOff>
    </xdr:from>
    <xdr:to>
      <xdr:col>81</xdr:col>
      <xdr:colOff>101600</xdr:colOff>
      <xdr:row>103</xdr:row>
      <xdr:rowOff>62230</xdr:rowOff>
    </xdr:to>
    <xdr:sp macro="" textlink="">
      <xdr:nvSpPr>
        <xdr:cNvPr id="714" name="フローチャート: 判断 713">
          <a:extLst>
            <a:ext uri="{FF2B5EF4-FFF2-40B4-BE49-F238E27FC236}">
              <a16:creationId xmlns:a16="http://schemas.microsoft.com/office/drawing/2014/main" id="{E635EB2E-33D7-42B5-B955-FA9F6AD3B93A}"/>
            </a:ext>
          </a:extLst>
        </xdr:cNvPr>
        <xdr:cNvSpPr/>
      </xdr:nvSpPr>
      <xdr:spPr>
        <a:xfrm>
          <a:off x="13578840" y="172313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133986</xdr:rowOff>
    </xdr:from>
    <xdr:to>
      <xdr:col>76</xdr:col>
      <xdr:colOff>165100</xdr:colOff>
      <xdr:row>103</xdr:row>
      <xdr:rowOff>64136</xdr:rowOff>
    </xdr:to>
    <xdr:sp macro="" textlink="">
      <xdr:nvSpPr>
        <xdr:cNvPr id="715" name="フローチャート: 判断 714">
          <a:extLst>
            <a:ext uri="{FF2B5EF4-FFF2-40B4-BE49-F238E27FC236}">
              <a16:creationId xmlns:a16="http://schemas.microsoft.com/office/drawing/2014/main" id="{4B70D68B-DE70-40B3-82B2-198187641BBA}"/>
            </a:ext>
          </a:extLst>
        </xdr:cNvPr>
        <xdr:cNvSpPr/>
      </xdr:nvSpPr>
      <xdr:spPr>
        <a:xfrm>
          <a:off x="12804140" y="1723326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97789</xdr:rowOff>
    </xdr:from>
    <xdr:to>
      <xdr:col>72</xdr:col>
      <xdr:colOff>38100</xdr:colOff>
      <xdr:row>104</xdr:row>
      <xdr:rowOff>27939</xdr:rowOff>
    </xdr:to>
    <xdr:sp macro="" textlink="">
      <xdr:nvSpPr>
        <xdr:cNvPr id="716" name="フローチャート: 判断 715">
          <a:extLst>
            <a:ext uri="{FF2B5EF4-FFF2-40B4-BE49-F238E27FC236}">
              <a16:creationId xmlns:a16="http://schemas.microsoft.com/office/drawing/2014/main" id="{EA0A72A2-8D64-42D0-B23D-E1485DCF6DF1}"/>
            </a:ext>
          </a:extLst>
        </xdr:cNvPr>
        <xdr:cNvSpPr/>
      </xdr:nvSpPr>
      <xdr:spPr>
        <a:xfrm>
          <a:off x="12029440" y="1736470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7" name="テキスト ボックス 716">
          <a:extLst>
            <a:ext uri="{FF2B5EF4-FFF2-40B4-BE49-F238E27FC236}">
              <a16:creationId xmlns:a16="http://schemas.microsoft.com/office/drawing/2014/main" id="{AF553326-FFEF-4499-9D81-A8C52A76FB3B}"/>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8" name="テキスト ボックス 717">
          <a:extLst>
            <a:ext uri="{FF2B5EF4-FFF2-40B4-BE49-F238E27FC236}">
              <a16:creationId xmlns:a16="http://schemas.microsoft.com/office/drawing/2014/main" id="{82626ACB-BD4A-4739-837D-42A601B7E34C}"/>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9" name="テキスト ボックス 718">
          <a:extLst>
            <a:ext uri="{FF2B5EF4-FFF2-40B4-BE49-F238E27FC236}">
              <a16:creationId xmlns:a16="http://schemas.microsoft.com/office/drawing/2014/main" id="{BB221D8E-45B3-4FA7-9C42-C7C121153628}"/>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0" name="テキスト ボックス 719">
          <a:extLst>
            <a:ext uri="{FF2B5EF4-FFF2-40B4-BE49-F238E27FC236}">
              <a16:creationId xmlns:a16="http://schemas.microsoft.com/office/drawing/2014/main" id="{E3569A30-0504-4299-87BD-1D07EE2F9168}"/>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1" name="テキスト ボックス 720">
          <a:extLst>
            <a:ext uri="{FF2B5EF4-FFF2-40B4-BE49-F238E27FC236}">
              <a16:creationId xmlns:a16="http://schemas.microsoft.com/office/drawing/2014/main" id="{F21E1C46-9EC2-4643-93F1-930741C7F40A}"/>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55880</xdr:rowOff>
    </xdr:from>
    <xdr:to>
      <xdr:col>85</xdr:col>
      <xdr:colOff>177800</xdr:colOff>
      <xdr:row>102</xdr:row>
      <xdr:rowOff>157480</xdr:rowOff>
    </xdr:to>
    <xdr:sp macro="" textlink="">
      <xdr:nvSpPr>
        <xdr:cNvPr id="722" name="楕円 721">
          <a:extLst>
            <a:ext uri="{FF2B5EF4-FFF2-40B4-BE49-F238E27FC236}">
              <a16:creationId xmlns:a16="http://schemas.microsoft.com/office/drawing/2014/main" id="{22C5DE36-249E-440D-A930-DFA19085DEB6}"/>
            </a:ext>
          </a:extLst>
        </xdr:cNvPr>
        <xdr:cNvSpPr/>
      </xdr:nvSpPr>
      <xdr:spPr>
        <a:xfrm>
          <a:off x="14325600" y="1715516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78757</xdr:rowOff>
    </xdr:from>
    <xdr:ext cx="405111" cy="259045"/>
    <xdr:sp macro="" textlink="">
      <xdr:nvSpPr>
        <xdr:cNvPr id="723" name="【公民館】&#10;有形固定資産減価償却率該当値テキスト">
          <a:extLst>
            <a:ext uri="{FF2B5EF4-FFF2-40B4-BE49-F238E27FC236}">
              <a16:creationId xmlns:a16="http://schemas.microsoft.com/office/drawing/2014/main" id="{57AE0DEE-3F9A-4A10-8A00-3E18F20312D6}"/>
            </a:ext>
          </a:extLst>
        </xdr:cNvPr>
        <xdr:cNvSpPr txBox="1"/>
      </xdr:nvSpPr>
      <xdr:spPr>
        <a:xfrm>
          <a:off x="14414500" y="1701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71120</xdr:rowOff>
    </xdr:from>
    <xdr:to>
      <xdr:col>81</xdr:col>
      <xdr:colOff>101600</xdr:colOff>
      <xdr:row>103</xdr:row>
      <xdr:rowOff>1270</xdr:rowOff>
    </xdr:to>
    <xdr:sp macro="" textlink="">
      <xdr:nvSpPr>
        <xdr:cNvPr id="724" name="楕円 723">
          <a:extLst>
            <a:ext uri="{FF2B5EF4-FFF2-40B4-BE49-F238E27FC236}">
              <a16:creationId xmlns:a16="http://schemas.microsoft.com/office/drawing/2014/main" id="{607BDE08-EE4D-403C-99BF-9ECE60F1A664}"/>
            </a:ext>
          </a:extLst>
        </xdr:cNvPr>
        <xdr:cNvSpPr/>
      </xdr:nvSpPr>
      <xdr:spPr>
        <a:xfrm>
          <a:off x="13578840" y="171704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106680</xdr:rowOff>
    </xdr:from>
    <xdr:to>
      <xdr:col>85</xdr:col>
      <xdr:colOff>127000</xdr:colOff>
      <xdr:row>102</xdr:row>
      <xdr:rowOff>121920</xdr:rowOff>
    </xdr:to>
    <xdr:cxnSp macro="">
      <xdr:nvCxnSpPr>
        <xdr:cNvPr id="725" name="直線コネクタ 724">
          <a:extLst>
            <a:ext uri="{FF2B5EF4-FFF2-40B4-BE49-F238E27FC236}">
              <a16:creationId xmlns:a16="http://schemas.microsoft.com/office/drawing/2014/main" id="{76339212-94D9-4399-8E93-64C49CDBE3F7}"/>
            </a:ext>
          </a:extLst>
        </xdr:cNvPr>
        <xdr:cNvCxnSpPr/>
      </xdr:nvCxnSpPr>
      <xdr:spPr>
        <a:xfrm flipV="1">
          <a:off x="13629640" y="17205960"/>
          <a:ext cx="74676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137795</xdr:rowOff>
    </xdr:from>
    <xdr:to>
      <xdr:col>76</xdr:col>
      <xdr:colOff>165100</xdr:colOff>
      <xdr:row>101</xdr:row>
      <xdr:rowOff>67945</xdr:rowOff>
    </xdr:to>
    <xdr:sp macro="" textlink="">
      <xdr:nvSpPr>
        <xdr:cNvPr id="726" name="楕円 725">
          <a:extLst>
            <a:ext uri="{FF2B5EF4-FFF2-40B4-BE49-F238E27FC236}">
              <a16:creationId xmlns:a16="http://schemas.microsoft.com/office/drawing/2014/main" id="{397EB039-39B8-485D-A1B5-11AA9CCDF7B8}"/>
            </a:ext>
          </a:extLst>
        </xdr:cNvPr>
        <xdr:cNvSpPr/>
      </xdr:nvSpPr>
      <xdr:spPr>
        <a:xfrm>
          <a:off x="12804140" y="169017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17145</xdr:rowOff>
    </xdr:from>
    <xdr:to>
      <xdr:col>81</xdr:col>
      <xdr:colOff>50800</xdr:colOff>
      <xdr:row>102</xdr:row>
      <xdr:rowOff>121920</xdr:rowOff>
    </xdr:to>
    <xdr:cxnSp macro="">
      <xdr:nvCxnSpPr>
        <xdr:cNvPr id="727" name="直線コネクタ 726">
          <a:extLst>
            <a:ext uri="{FF2B5EF4-FFF2-40B4-BE49-F238E27FC236}">
              <a16:creationId xmlns:a16="http://schemas.microsoft.com/office/drawing/2014/main" id="{DB1BF88D-F6E5-4BA9-9678-A190B39A7662}"/>
            </a:ext>
          </a:extLst>
        </xdr:cNvPr>
        <xdr:cNvCxnSpPr/>
      </xdr:nvCxnSpPr>
      <xdr:spPr>
        <a:xfrm>
          <a:off x="12854940" y="16948785"/>
          <a:ext cx="774700" cy="272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8255</xdr:rowOff>
    </xdr:from>
    <xdr:to>
      <xdr:col>72</xdr:col>
      <xdr:colOff>38100</xdr:colOff>
      <xdr:row>101</xdr:row>
      <xdr:rowOff>109855</xdr:rowOff>
    </xdr:to>
    <xdr:sp macro="" textlink="">
      <xdr:nvSpPr>
        <xdr:cNvPr id="728" name="楕円 727">
          <a:extLst>
            <a:ext uri="{FF2B5EF4-FFF2-40B4-BE49-F238E27FC236}">
              <a16:creationId xmlns:a16="http://schemas.microsoft.com/office/drawing/2014/main" id="{DD63B5C0-1A37-4E8C-8386-70EEB04B8D49}"/>
            </a:ext>
          </a:extLst>
        </xdr:cNvPr>
        <xdr:cNvSpPr/>
      </xdr:nvSpPr>
      <xdr:spPr>
        <a:xfrm>
          <a:off x="12029440" y="1693989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17145</xdr:rowOff>
    </xdr:from>
    <xdr:to>
      <xdr:col>76</xdr:col>
      <xdr:colOff>114300</xdr:colOff>
      <xdr:row>101</xdr:row>
      <xdr:rowOff>59055</xdr:rowOff>
    </xdr:to>
    <xdr:cxnSp macro="">
      <xdr:nvCxnSpPr>
        <xdr:cNvPr id="729" name="直線コネクタ 728">
          <a:extLst>
            <a:ext uri="{FF2B5EF4-FFF2-40B4-BE49-F238E27FC236}">
              <a16:creationId xmlns:a16="http://schemas.microsoft.com/office/drawing/2014/main" id="{996A1D95-EAD9-4603-AF95-503E78C132EA}"/>
            </a:ext>
          </a:extLst>
        </xdr:cNvPr>
        <xdr:cNvCxnSpPr/>
      </xdr:nvCxnSpPr>
      <xdr:spPr>
        <a:xfrm flipV="1">
          <a:off x="12072620" y="16948785"/>
          <a:ext cx="78232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53357</xdr:rowOff>
    </xdr:from>
    <xdr:ext cx="405111" cy="259045"/>
    <xdr:sp macro="" textlink="">
      <xdr:nvSpPr>
        <xdr:cNvPr id="730" name="n_1aveValue【公民館】&#10;有形固定資産減価償却率">
          <a:extLst>
            <a:ext uri="{FF2B5EF4-FFF2-40B4-BE49-F238E27FC236}">
              <a16:creationId xmlns:a16="http://schemas.microsoft.com/office/drawing/2014/main" id="{4481830F-ABA8-4706-974F-5A0341DB48F6}"/>
            </a:ext>
          </a:extLst>
        </xdr:cNvPr>
        <xdr:cNvSpPr txBox="1"/>
      </xdr:nvSpPr>
      <xdr:spPr>
        <a:xfrm>
          <a:off x="13437244" y="17320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55263</xdr:rowOff>
    </xdr:from>
    <xdr:ext cx="405111" cy="259045"/>
    <xdr:sp macro="" textlink="">
      <xdr:nvSpPr>
        <xdr:cNvPr id="731" name="n_2aveValue【公民館】&#10;有形固定資産減価償却率">
          <a:extLst>
            <a:ext uri="{FF2B5EF4-FFF2-40B4-BE49-F238E27FC236}">
              <a16:creationId xmlns:a16="http://schemas.microsoft.com/office/drawing/2014/main" id="{363BB56D-50AD-4D84-BE39-BB38A50296DA}"/>
            </a:ext>
          </a:extLst>
        </xdr:cNvPr>
        <xdr:cNvSpPr txBox="1"/>
      </xdr:nvSpPr>
      <xdr:spPr>
        <a:xfrm>
          <a:off x="12675244" y="17322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19066</xdr:rowOff>
    </xdr:from>
    <xdr:ext cx="405111" cy="259045"/>
    <xdr:sp macro="" textlink="">
      <xdr:nvSpPr>
        <xdr:cNvPr id="732" name="n_3aveValue【公民館】&#10;有形固定資産減価償却率">
          <a:extLst>
            <a:ext uri="{FF2B5EF4-FFF2-40B4-BE49-F238E27FC236}">
              <a16:creationId xmlns:a16="http://schemas.microsoft.com/office/drawing/2014/main" id="{B90002B7-93BF-4EFA-86EC-C34A7C424FA0}"/>
            </a:ext>
          </a:extLst>
        </xdr:cNvPr>
        <xdr:cNvSpPr txBox="1"/>
      </xdr:nvSpPr>
      <xdr:spPr>
        <a:xfrm>
          <a:off x="11900544" y="17453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17797</xdr:rowOff>
    </xdr:from>
    <xdr:ext cx="405111" cy="259045"/>
    <xdr:sp macro="" textlink="">
      <xdr:nvSpPr>
        <xdr:cNvPr id="733" name="n_1mainValue【公民館】&#10;有形固定資産減価償却率">
          <a:extLst>
            <a:ext uri="{FF2B5EF4-FFF2-40B4-BE49-F238E27FC236}">
              <a16:creationId xmlns:a16="http://schemas.microsoft.com/office/drawing/2014/main" id="{121A0B00-F4FE-4BFB-A9C8-B5B18C1CF56F}"/>
            </a:ext>
          </a:extLst>
        </xdr:cNvPr>
        <xdr:cNvSpPr txBox="1"/>
      </xdr:nvSpPr>
      <xdr:spPr>
        <a:xfrm>
          <a:off x="13437244" y="16949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84472</xdr:rowOff>
    </xdr:from>
    <xdr:ext cx="405111" cy="259045"/>
    <xdr:sp macro="" textlink="">
      <xdr:nvSpPr>
        <xdr:cNvPr id="734" name="n_2mainValue【公民館】&#10;有形固定資産減価償却率">
          <a:extLst>
            <a:ext uri="{FF2B5EF4-FFF2-40B4-BE49-F238E27FC236}">
              <a16:creationId xmlns:a16="http://schemas.microsoft.com/office/drawing/2014/main" id="{04B13491-EFE0-4620-9183-187CD02ED97D}"/>
            </a:ext>
          </a:extLst>
        </xdr:cNvPr>
        <xdr:cNvSpPr txBox="1"/>
      </xdr:nvSpPr>
      <xdr:spPr>
        <a:xfrm>
          <a:off x="12675244" y="1668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126382</xdr:rowOff>
    </xdr:from>
    <xdr:ext cx="405111" cy="259045"/>
    <xdr:sp macro="" textlink="">
      <xdr:nvSpPr>
        <xdr:cNvPr id="735" name="n_3mainValue【公民館】&#10;有形固定資産減価償却率">
          <a:extLst>
            <a:ext uri="{FF2B5EF4-FFF2-40B4-BE49-F238E27FC236}">
              <a16:creationId xmlns:a16="http://schemas.microsoft.com/office/drawing/2014/main" id="{4F0E5FB9-4841-47F1-B058-AB55298BEC5E}"/>
            </a:ext>
          </a:extLst>
        </xdr:cNvPr>
        <xdr:cNvSpPr txBox="1"/>
      </xdr:nvSpPr>
      <xdr:spPr>
        <a:xfrm>
          <a:off x="11900544" y="1672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6" name="正方形/長方形 735">
          <a:extLst>
            <a:ext uri="{FF2B5EF4-FFF2-40B4-BE49-F238E27FC236}">
              <a16:creationId xmlns:a16="http://schemas.microsoft.com/office/drawing/2014/main" id="{AE3F72D2-76FB-40CF-AB6B-531C1E26F586}"/>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7" name="正方形/長方形 736">
          <a:extLst>
            <a:ext uri="{FF2B5EF4-FFF2-40B4-BE49-F238E27FC236}">
              <a16:creationId xmlns:a16="http://schemas.microsoft.com/office/drawing/2014/main" id="{247BB5A4-D94C-4D16-9EED-878AAE0055B0}"/>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8" name="正方形/長方形 737">
          <a:extLst>
            <a:ext uri="{FF2B5EF4-FFF2-40B4-BE49-F238E27FC236}">
              <a16:creationId xmlns:a16="http://schemas.microsoft.com/office/drawing/2014/main" id="{9E2B7778-52AD-4459-AB17-67C71EAE5EFC}"/>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9" name="正方形/長方形 738">
          <a:extLst>
            <a:ext uri="{FF2B5EF4-FFF2-40B4-BE49-F238E27FC236}">
              <a16:creationId xmlns:a16="http://schemas.microsoft.com/office/drawing/2014/main" id="{A0709BEC-2CAB-4669-9857-0D9149518B74}"/>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0" name="正方形/長方形 739">
          <a:extLst>
            <a:ext uri="{FF2B5EF4-FFF2-40B4-BE49-F238E27FC236}">
              <a16:creationId xmlns:a16="http://schemas.microsoft.com/office/drawing/2014/main" id="{CBB0AAFC-9A77-46FF-B7AB-D83D053533E2}"/>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1" name="正方形/長方形 740">
          <a:extLst>
            <a:ext uri="{FF2B5EF4-FFF2-40B4-BE49-F238E27FC236}">
              <a16:creationId xmlns:a16="http://schemas.microsoft.com/office/drawing/2014/main" id="{FE54ABAA-8E4A-4BA3-BB10-B5CB13784D60}"/>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2" name="正方形/長方形 741">
          <a:extLst>
            <a:ext uri="{FF2B5EF4-FFF2-40B4-BE49-F238E27FC236}">
              <a16:creationId xmlns:a16="http://schemas.microsoft.com/office/drawing/2014/main" id="{B9653435-91AA-4C6A-A591-C3C2A2D02411}"/>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3" name="正方形/長方形 742">
          <a:extLst>
            <a:ext uri="{FF2B5EF4-FFF2-40B4-BE49-F238E27FC236}">
              <a16:creationId xmlns:a16="http://schemas.microsoft.com/office/drawing/2014/main" id="{7375E57E-4C05-407F-9320-C5B668643830}"/>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4" name="テキスト ボックス 743">
          <a:extLst>
            <a:ext uri="{FF2B5EF4-FFF2-40B4-BE49-F238E27FC236}">
              <a16:creationId xmlns:a16="http://schemas.microsoft.com/office/drawing/2014/main" id="{857710A8-2F07-43EF-9995-FEAED282F3E6}"/>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5" name="直線コネクタ 744">
          <a:extLst>
            <a:ext uri="{FF2B5EF4-FFF2-40B4-BE49-F238E27FC236}">
              <a16:creationId xmlns:a16="http://schemas.microsoft.com/office/drawing/2014/main" id="{8FC65A78-97F4-439F-BA0D-96FEC75FEE0F}"/>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46" name="直線コネクタ 745">
          <a:extLst>
            <a:ext uri="{FF2B5EF4-FFF2-40B4-BE49-F238E27FC236}">
              <a16:creationId xmlns:a16="http://schemas.microsoft.com/office/drawing/2014/main" id="{0B61FC40-31A2-4249-802C-9341E7975C67}"/>
            </a:ext>
          </a:extLst>
        </xdr:cNvPr>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47" name="テキスト ボックス 746">
          <a:extLst>
            <a:ext uri="{FF2B5EF4-FFF2-40B4-BE49-F238E27FC236}">
              <a16:creationId xmlns:a16="http://schemas.microsoft.com/office/drawing/2014/main" id="{B585C04C-B34A-4022-8DB4-3073D19CF6FD}"/>
            </a:ext>
          </a:extLst>
        </xdr:cNvPr>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48" name="直線コネクタ 747">
          <a:extLst>
            <a:ext uri="{FF2B5EF4-FFF2-40B4-BE49-F238E27FC236}">
              <a16:creationId xmlns:a16="http://schemas.microsoft.com/office/drawing/2014/main" id="{7B44DB38-39D7-4AF2-9255-BF438F8BE04A}"/>
            </a:ext>
          </a:extLst>
        </xdr:cNvPr>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49" name="テキスト ボックス 748">
          <a:extLst>
            <a:ext uri="{FF2B5EF4-FFF2-40B4-BE49-F238E27FC236}">
              <a16:creationId xmlns:a16="http://schemas.microsoft.com/office/drawing/2014/main" id="{38E5CCFC-073E-456C-A26E-BDDAEAB055CA}"/>
            </a:ext>
          </a:extLst>
        </xdr:cNvPr>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50" name="直線コネクタ 749">
          <a:extLst>
            <a:ext uri="{FF2B5EF4-FFF2-40B4-BE49-F238E27FC236}">
              <a16:creationId xmlns:a16="http://schemas.microsoft.com/office/drawing/2014/main" id="{E6612E8A-6388-4C6A-9BEF-352A7B902FEA}"/>
            </a:ext>
          </a:extLst>
        </xdr:cNvPr>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51" name="テキスト ボックス 750">
          <a:extLst>
            <a:ext uri="{FF2B5EF4-FFF2-40B4-BE49-F238E27FC236}">
              <a16:creationId xmlns:a16="http://schemas.microsoft.com/office/drawing/2014/main" id="{C77D9E49-EF4C-4A7A-90E8-873F0735AF79}"/>
            </a:ext>
          </a:extLst>
        </xdr:cNvPr>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52" name="直線コネクタ 751">
          <a:extLst>
            <a:ext uri="{FF2B5EF4-FFF2-40B4-BE49-F238E27FC236}">
              <a16:creationId xmlns:a16="http://schemas.microsoft.com/office/drawing/2014/main" id="{BA8BE321-A22F-40F6-B1C4-10B874E2592E}"/>
            </a:ext>
          </a:extLst>
        </xdr:cNvPr>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53" name="テキスト ボックス 752">
          <a:extLst>
            <a:ext uri="{FF2B5EF4-FFF2-40B4-BE49-F238E27FC236}">
              <a16:creationId xmlns:a16="http://schemas.microsoft.com/office/drawing/2014/main" id="{98FE5D97-1D40-4716-8661-93D8DB2DF9F0}"/>
            </a:ext>
          </a:extLst>
        </xdr:cNvPr>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54" name="直線コネクタ 753">
          <a:extLst>
            <a:ext uri="{FF2B5EF4-FFF2-40B4-BE49-F238E27FC236}">
              <a16:creationId xmlns:a16="http://schemas.microsoft.com/office/drawing/2014/main" id="{598BD247-0E30-4A7D-98FE-B4C08D10FD8B}"/>
            </a:ext>
          </a:extLst>
        </xdr:cNvPr>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55" name="テキスト ボックス 754">
          <a:extLst>
            <a:ext uri="{FF2B5EF4-FFF2-40B4-BE49-F238E27FC236}">
              <a16:creationId xmlns:a16="http://schemas.microsoft.com/office/drawing/2014/main" id="{7572585F-A3A4-4679-BE3F-86FA8163BEAB}"/>
            </a:ext>
          </a:extLst>
        </xdr:cNvPr>
        <xdr:cNvSpPr txBox="1"/>
      </xdr:nvSpPr>
      <xdr:spPr>
        <a:xfrm>
          <a:off x="1569484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6" name="直線コネクタ 755">
          <a:extLst>
            <a:ext uri="{FF2B5EF4-FFF2-40B4-BE49-F238E27FC236}">
              <a16:creationId xmlns:a16="http://schemas.microsoft.com/office/drawing/2014/main" id="{7864C636-7B4B-433B-A3FA-B2F390DEC7F1}"/>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7" name="テキスト ボックス 756">
          <a:extLst>
            <a:ext uri="{FF2B5EF4-FFF2-40B4-BE49-F238E27FC236}">
              <a16:creationId xmlns:a16="http://schemas.microsoft.com/office/drawing/2014/main" id="{03EF0DBE-C8C6-4690-900B-4FC55CCAB112}"/>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8" name="【公民館】&#10;一人当たり面積グラフ枠">
          <a:extLst>
            <a:ext uri="{FF2B5EF4-FFF2-40B4-BE49-F238E27FC236}">
              <a16:creationId xmlns:a16="http://schemas.microsoft.com/office/drawing/2014/main" id="{FA9E3330-BD31-4874-A104-2A33C77156FF}"/>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143511</xdr:rowOff>
    </xdr:from>
    <xdr:to>
      <xdr:col>116</xdr:col>
      <xdr:colOff>62864</xdr:colOff>
      <xdr:row>108</xdr:row>
      <xdr:rowOff>71120</xdr:rowOff>
    </xdr:to>
    <xdr:cxnSp macro="">
      <xdr:nvCxnSpPr>
        <xdr:cNvPr id="759" name="直線コネクタ 758">
          <a:extLst>
            <a:ext uri="{FF2B5EF4-FFF2-40B4-BE49-F238E27FC236}">
              <a16:creationId xmlns:a16="http://schemas.microsoft.com/office/drawing/2014/main" id="{EC008E78-5E1E-4FBF-A5BA-BE43EAAE8FC2}"/>
            </a:ext>
          </a:extLst>
        </xdr:cNvPr>
        <xdr:cNvCxnSpPr/>
      </xdr:nvCxnSpPr>
      <xdr:spPr>
        <a:xfrm flipV="1">
          <a:off x="19509104" y="16739871"/>
          <a:ext cx="0" cy="1436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74947</xdr:rowOff>
    </xdr:from>
    <xdr:ext cx="469744" cy="259045"/>
    <xdr:sp macro="" textlink="">
      <xdr:nvSpPr>
        <xdr:cNvPr id="760" name="【公民館】&#10;一人当たり面積最小値テキスト">
          <a:extLst>
            <a:ext uri="{FF2B5EF4-FFF2-40B4-BE49-F238E27FC236}">
              <a16:creationId xmlns:a16="http://schemas.microsoft.com/office/drawing/2014/main" id="{47BBE9B5-9AEA-4F33-9E63-F01FEB12F12D}"/>
            </a:ext>
          </a:extLst>
        </xdr:cNvPr>
        <xdr:cNvSpPr txBox="1"/>
      </xdr:nvSpPr>
      <xdr:spPr>
        <a:xfrm>
          <a:off x="19547840" y="18180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71120</xdr:rowOff>
    </xdr:from>
    <xdr:to>
      <xdr:col>116</xdr:col>
      <xdr:colOff>152400</xdr:colOff>
      <xdr:row>108</xdr:row>
      <xdr:rowOff>71120</xdr:rowOff>
    </xdr:to>
    <xdr:cxnSp macro="">
      <xdr:nvCxnSpPr>
        <xdr:cNvPr id="761" name="直線コネクタ 760">
          <a:extLst>
            <a:ext uri="{FF2B5EF4-FFF2-40B4-BE49-F238E27FC236}">
              <a16:creationId xmlns:a16="http://schemas.microsoft.com/office/drawing/2014/main" id="{4C746545-D9BF-4429-92F0-2BE811A9E716}"/>
            </a:ext>
          </a:extLst>
        </xdr:cNvPr>
        <xdr:cNvCxnSpPr/>
      </xdr:nvCxnSpPr>
      <xdr:spPr>
        <a:xfrm>
          <a:off x="19443700" y="181762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90188</xdr:rowOff>
    </xdr:from>
    <xdr:ext cx="469744" cy="259045"/>
    <xdr:sp macro="" textlink="">
      <xdr:nvSpPr>
        <xdr:cNvPr id="762" name="【公民館】&#10;一人当たり面積最大値テキスト">
          <a:extLst>
            <a:ext uri="{FF2B5EF4-FFF2-40B4-BE49-F238E27FC236}">
              <a16:creationId xmlns:a16="http://schemas.microsoft.com/office/drawing/2014/main" id="{A27A5187-A413-46E5-9B79-D1457013D0B7}"/>
            </a:ext>
          </a:extLst>
        </xdr:cNvPr>
        <xdr:cNvSpPr txBox="1"/>
      </xdr:nvSpPr>
      <xdr:spPr>
        <a:xfrm>
          <a:off x="19547840" y="16518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143511</xdr:rowOff>
    </xdr:from>
    <xdr:to>
      <xdr:col>116</xdr:col>
      <xdr:colOff>152400</xdr:colOff>
      <xdr:row>99</xdr:row>
      <xdr:rowOff>143511</xdr:rowOff>
    </xdr:to>
    <xdr:cxnSp macro="">
      <xdr:nvCxnSpPr>
        <xdr:cNvPr id="763" name="直線コネクタ 762">
          <a:extLst>
            <a:ext uri="{FF2B5EF4-FFF2-40B4-BE49-F238E27FC236}">
              <a16:creationId xmlns:a16="http://schemas.microsoft.com/office/drawing/2014/main" id="{976A98F8-7DDE-43DD-99E5-43BD9873B9E9}"/>
            </a:ext>
          </a:extLst>
        </xdr:cNvPr>
        <xdr:cNvCxnSpPr/>
      </xdr:nvCxnSpPr>
      <xdr:spPr>
        <a:xfrm>
          <a:off x="19443700" y="1673987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105427</xdr:rowOff>
    </xdr:from>
    <xdr:ext cx="469744" cy="259045"/>
    <xdr:sp macro="" textlink="">
      <xdr:nvSpPr>
        <xdr:cNvPr id="764" name="【公民館】&#10;一人当たり面積平均値テキスト">
          <a:extLst>
            <a:ext uri="{FF2B5EF4-FFF2-40B4-BE49-F238E27FC236}">
              <a16:creationId xmlns:a16="http://schemas.microsoft.com/office/drawing/2014/main" id="{5985ECCD-1308-4C7B-8658-9B42711B0039}"/>
            </a:ext>
          </a:extLst>
        </xdr:cNvPr>
        <xdr:cNvSpPr txBox="1"/>
      </xdr:nvSpPr>
      <xdr:spPr>
        <a:xfrm>
          <a:off x="19547840" y="175399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82550</xdr:rowOff>
    </xdr:from>
    <xdr:to>
      <xdr:col>116</xdr:col>
      <xdr:colOff>114300</xdr:colOff>
      <xdr:row>106</xdr:row>
      <xdr:rowOff>12700</xdr:rowOff>
    </xdr:to>
    <xdr:sp macro="" textlink="">
      <xdr:nvSpPr>
        <xdr:cNvPr id="765" name="フローチャート: 判断 764">
          <a:extLst>
            <a:ext uri="{FF2B5EF4-FFF2-40B4-BE49-F238E27FC236}">
              <a16:creationId xmlns:a16="http://schemas.microsoft.com/office/drawing/2014/main" id="{CEDB5820-0ED5-41EA-B207-B09B8DF3FFEF}"/>
            </a:ext>
          </a:extLst>
        </xdr:cNvPr>
        <xdr:cNvSpPr/>
      </xdr:nvSpPr>
      <xdr:spPr>
        <a:xfrm>
          <a:off x="19458940" y="176847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132080</xdr:rowOff>
    </xdr:from>
    <xdr:to>
      <xdr:col>112</xdr:col>
      <xdr:colOff>38100</xdr:colOff>
      <xdr:row>106</xdr:row>
      <xdr:rowOff>62230</xdr:rowOff>
    </xdr:to>
    <xdr:sp macro="" textlink="">
      <xdr:nvSpPr>
        <xdr:cNvPr id="766" name="フローチャート: 判断 765">
          <a:extLst>
            <a:ext uri="{FF2B5EF4-FFF2-40B4-BE49-F238E27FC236}">
              <a16:creationId xmlns:a16="http://schemas.microsoft.com/office/drawing/2014/main" id="{2522347D-309D-4F9D-9DED-F7390C759896}"/>
            </a:ext>
          </a:extLst>
        </xdr:cNvPr>
        <xdr:cNvSpPr/>
      </xdr:nvSpPr>
      <xdr:spPr>
        <a:xfrm>
          <a:off x="18735040" y="177342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7620</xdr:rowOff>
    </xdr:from>
    <xdr:to>
      <xdr:col>107</xdr:col>
      <xdr:colOff>101600</xdr:colOff>
      <xdr:row>106</xdr:row>
      <xdr:rowOff>109220</xdr:rowOff>
    </xdr:to>
    <xdr:sp macro="" textlink="">
      <xdr:nvSpPr>
        <xdr:cNvPr id="767" name="フローチャート: 判断 766">
          <a:extLst>
            <a:ext uri="{FF2B5EF4-FFF2-40B4-BE49-F238E27FC236}">
              <a16:creationId xmlns:a16="http://schemas.microsoft.com/office/drawing/2014/main" id="{3C4A20ED-6CD4-4C51-988D-3411214F29EF}"/>
            </a:ext>
          </a:extLst>
        </xdr:cNvPr>
        <xdr:cNvSpPr/>
      </xdr:nvSpPr>
      <xdr:spPr>
        <a:xfrm>
          <a:off x="17937480" y="1777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156211</xdr:rowOff>
    </xdr:from>
    <xdr:to>
      <xdr:col>102</xdr:col>
      <xdr:colOff>165100</xdr:colOff>
      <xdr:row>106</xdr:row>
      <xdr:rowOff>86361</xdr:rowOff>
    </xdr:to>
    <xdr:sp macro="" textlink="">
      <xdr:nvSpPr>
        <xdr:cNvPr id="768" name="フローチャート: 判断 767">
          <a:extLst>
            <a:ext uri="{FF2B5EF4-FFF2-40B4-BE49-F238E27FC236}">
              <a16:creationId xmlns:a16="http://schemas.microsoft.com/office/drawing/2014/main" id="{9149AD56-E7C3-4192-9D6A-5C8D3959C5DF}"/>
            </a:ext>
          </a:extLst>
        </xdr:cNvPr>
        <xdr:cNvSpPr/>
      </xdr:nvSpPr>
      <xdr:spPr>
        <a:xfrm>
          <a:off x="17162780" y="1775841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9" name="テキスト ボックス 768">
          <a:extLst>
            <a:ext uri="{FF2B5EF4-FFF2-40B4-BE49-F238E27FC236}">
              <a16:creationId xmlns:a16="http://schemas.microsoft.com/office/drawing/2014/main" id="{F87A971A-2BF3-4FCC-B6DA-22A2F4A38826}"/>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0" name="テキスト ボックス 769">
          <a:extLst>
            <a:ext uri="{FF2B5EF4-FFF2-40B4-BE49-F238E27FC236}">
              <a16:creationId xmlns:a16="http://schemas.microsoft.com/office/drawing/2014/main" id="{123C2126-404D-4AB7-B244-7CCFD9AE44A5}"/>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0B2659E2-9C15-4058-9392-85937AC6B407}"/>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7E5B03D2-7262-4A87-A879-5CC15B6BD998}"/>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9C178EC1-7B03-4D12-818C-698ACF925F21}"/>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163830</xdr:rowOff>
    </xdr:from>
    <xdr:to>
      <xdr:col>116</xdr:col>
      <xdr:colOff>114300</xdr:colOff>
      <xdr:row>107</xdr:row>
      <xdr:rowOff>93980</xdr:rowOff>
    </xdr:to>
    <xdr:sp macro="" textlink="">
      <xdr:nvSpPr>
        <xdr:cNvPr id="774" name="楕円 773">
          <a:extLst>
            <a:ext uri="{FF2B5EF4-FFF2-40B4-BE49-F238E27FC236}">
              <a16:creationId xmlns:a16="http://schemas.microsoft.com/office/drawing/2014/main" id="{A449551C-84BF-4BCA-9EC7-4546FD37A8AB}"/>
            </a:ext>
          </a:extLst>
        </xdr:cNvPr>
        <xdr:cNvSpPr/>
      </xdr:nvSpPr>
      <xdr:spPr>
        <a:xfrm>
          <a:off x="19458940" y="179336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142257</xdr:rowOff>
    </xdr:from>
    <xdr:ext cx="469744" cy="259045"/>
    <xdr:sp macro="" textlink="">
      <xdr:nvSpPr>
        <xdr:cNvPr id="775" name="【公民館】&#10;一人当たり面積該当値テキスト">
          <a:extLst>
            <a:ext uri="{FF2B5EF4-FFF2-40B4-BE49-F238E27FC236}">
              <a16:creationId xmlns:a16="http://schemas.microsoft.com/office/drawing/2014/main" id="{59088349-80E6-418A-8919-D01B548F40DB}"/>
            </a:ext>
          </a:extLst>
        </xdr:cNvPr>
        <xdr:cNvSpPr txBox="1"/>
      </xdr:nvSpPr>
      <xdr:spPr>
        <a:xfrm>
          <a:off x="19547840" y="17912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144780</xdr:rowOff>
    </xdr:from>
    <xdr:to>
      <xdr:col>112</xdr:col>
      <xdr:colOff>38100</xdr:colOff>
      <xdr:row>107</xdr:row>
      <xdr:rowOff>74930</xdr:rowOff>
    </xdr:to>
    <xdr:sp macro="" textlink="">
      <xdr:nvSpPr>
        <xdr:cNvPr id="776" name="楕円 775">
          <a:extLst>
            <a:ext uri="{FF2B5EF4-FFF2-40B4-BE49-F238E27FC236}">
              <a16:creationId xmlns:a16="http://schemas.microsoft.com/office/drawing/2014/main" id="{40999C51-E6BE-48BB-922A-AE4B051D8FB2}"/>
            </a:ext>
          </a:extLst>
        </xdr:cNvPr>
        <xdr:cNvSpPr/>
      </xdr:nvSpPr>
      <xdr:spPr>
        <a:xfrm>
          <a:off x="18735040" y="179146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24130</xdr:rowOff>
    </xdr:from>
    <xdr:to>
      <xdr:col>116</xdr:col>
      <xdr:colOff>63500</xdr:colOff>
      <xdr:row>107</xdr:row>
      <xdr:rowOff>43180</xdr:rowOff>
    </xdr:to>
    <xdr:cxnSp macro="">
      <xdr:nvCxnSpPr>
        <xdr:cNvPr id="777" name="直線コネクタ 776">
          <a:extLst>
            <a:ext uri="{FF2B5EF4-FFF2-40B4-BE49-F238E27FC236}">
              <a16:creationId xmlns:a16="http://schemas.microsoft.com/office/drawing/2014/main" id="{C63A22AA-1CFF-45CF-8489-D431678E48DD}"/>
            </a:ext>
          </a:extLst>
        </xdr:cNvPr>
        <xdr:cNvCxnSpPr/>
      </xdr:nvCxnSpPr>
      <xdr:spPr>
        <a:xfrm>
          <a:off x="18778220" y="17961610"/>
          <a:ext cx="73152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147320</xdr:rowOff>
    </xdr:from>
    <xdr:to>
      <xdr:col>107</xdr:col>
      <xdr:colOff>101600</xdr:colOff>
      <xdr:row>107</xdr:row>
      <xdr:rowOff>77470</xdr:rowOff>
    </xdr:to>
    <xdr:sp macro="" textlink="">
      <xdr:nvSpPr>
        <xdr:cNvPr id="778" name="楕円 777">
          <a:extLst>
            <a:ext uri="{FF2B5EF4-FFF2-40B4-BE49-F238E27FC236}">
              <a16:creationId xmlns:a16="http://schemas.microsoft.com/office/drawing/2014/main" id="{08311292-F1F2-4B3F-805B-CF9D5C889BC8}"/>
            </a:ext>
          </a:extLst>
        </xdr:cNvPr>
        <xdr:cNvSpPr/>
      </xdr:nvSpPr>
      <xdr:spPr>
        <a:xfrm>
          <a:off x="17937480" y="179171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24130</xdr:rowOff>
    </xdr:from>
    <xdr:to>
      <xdr:col>111</xdr:col>
      <xdr:colOff>177800</xdr:colOff>
      <xdr:row>107</xdr:row>
      <xdr:rowOff>26670</xdr:rowOff>
    </xdr:to>
    <xdr:cxnSp macro="">
      <xdr:nvCxnSpPr>
        <xdr:cNvPr id="779" name="直線コネクタ 778">
          <a:extLst>
            <a:ext uri="{FF2B5EF4-FFF2-40B4-BE49-F238E27FC236}">
              <a16:creationId xmlns:a16="http://schemas.microsoft.com/office/drawing/2014/main" id="{49B3FE73-7F6E-4C85-A039-A0D8C3FEB8C5}"/>
            </a:ext>
          </a:extLst>
        </xdr:cNvPr>
        <xdr:cNvCxnSpPr/>
      </xdr:nvCxnSpPr>
      <xdr:spPr>
        <a:xfrm flipV="1">
          <a:off x="17988280" y="17961610"/>
          <a:ext cx="78994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151130</xdr:rowOff>
    </xdr:from>
    <xdr:to>
      <xdr:col>102</xdr:col>
      <xdr:colOff>165100</xdr:colOff>
      <xdr:row>107</xdr:row>
      <xdr:rowOff>81280</xdr:rowOff>
    </xdr:to>
    <xdr:sp macro="" textlink="">
      <xdr:nvSpPr>
        <xdr:cNvPr id="780" name="楕円 779">
          <a:extLst>
            <a:ext uri="{FF2B5EF4-FFF2-40B4-BE49-F238E27FC236}">
              <a16:creationId xmlns:a16="http://schemas.microsoft.com/office/drawing/2014/main" id="{F5195C68-DB44-4D81-A348-EAFDAFA1EDC4}"/>
            </a:ext>
          </a:extLst>
        </xdr:cNvPr>
        <xdr:cNvSpPr/>
      </xdr:nvSpPr>
      <xdr:spPr>
        <a:xfrm>
          <a:off x="17162780" y="179209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26670</xdr:rowOff>
    </xdr:from>
    <xdr:to>
      <xdr:col>107</xdr:col>
      <xdr:colOff>50800</xdr:colOff>
      <xdr:row>107</xdr:row>
      <xdr:rowOff>30480</xdr:rowOff>
    </xdr:to>
    <xdr:cxnSp macro="">
      <xdr:nvCxnSpPr>
        <xdr:cNvPr id="781" name="直線コネクタ 780">
          <a:extLst>
            <a:ext uri="{FF2B5EF4-FFF2-40B4-BE49-F238E27FC236}">
              <a16:creationId xmlns:a16="http://schemas.microsoft.com/office/drawing/2014/main" id="{0187D792-D824-41E6-8940-3111A86EBB18}"/>
            </a:ext>
          </a:extLst>
        </xdr:cNvPr>
        <xdr:cNvCxnSpPr/>
      </xdr:nvCxnSpPr>
      <xdr:spPr>
        <a:xfrm flipV="1">
          <a:off x="17213580" y="17964150"/>
          <a:ext cx="7747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78757</xdr:rowOff>
    </xdr:from>
    <xdr:ext cx="469744" cy="259045"/>
    <xdr:sp macro="" textlink="">
      <xdr:nvSpPr>
        <xdr:cNvPr id="782" name="n_1aveValue【公民館】&#10;一人当たり面積">
          <a:extLst>
            <a:ext uri="{FF2B5EF4-FFF2-40B4-BE49-F238E27FC236}">
              <a16:creationId xmlns:a16="http://schemas.microsoft.com/office/drawing/2014/main" id="{19BD6E1F-E66B-40D2-BF72-2307FD7B7CB5}"/>
            </a:ext>
          </a:extLst>
        </xdr:cNvPr>
        <xdr:cNvSpPr txBox="1"/>
      </xdr:nvSpPr>
      <xdr:spPr>
        <a:xfrm>
          <a:off x="18561127" y="1751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125747</xdr:rowOff>
    </xdr:from>
    <xdr:ext cx="469744" cy="259045"/>
    <xdr:sp macro="" textlink="">
      <xdr:nvSpPr>
        <xdr:cNvPr id="783" name="n_2aveValue【公民館】&#10;一人当たり面積">
          <a:extLst>
            <a:ext uri="{FF2B5EF4-FFF2-40B4-BE49-F238E27FC236}">
              <a16:creationId xmlns:a16="http://schemas.microsoft.com/office/drawing/2014/main" id="{946C200C-DBC3-4D0E-90F1-B4A14EBFBAEA}"/>
            </a:ext>
          </a:extLst>
        </xdr:cNvPr>
        <xdr:cNvSpPr txBox="1"/>
      </xdr:nvSpPr>
      <xdr:spPr>
        <a:xfrm>
          <a:off x="17776267" y="17560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102888</xdr:rowOff>
    </xdr:from>
    <xdr:ext cx="469744" cy="259045"/>
    <xdr:sp macro="" textlink="">
      <xdr:nvSpPr>
        <xdr:cNvPr id="784" name="n_3aveValue【公民館】&#10;一人当たり面積">
          <a:extLst>
            <a:ext uri="{FF2B5EF4-FFF2-40B4-BE49-F238E27FC236}">
              <a16:creationId xmlns:a16="http://schemas.microsoft.com/office/drawing/2014/main" id="{198A494C-11F8-4A80-B5A2-70A481226E85}"/>
            </a:ext>
          </a:extLst>
        </xdr:cNvPr>
        <xdr:cNvSpPr txBox="1"/>
      </xdr:nvSpPr>
      <xdr:spPr>
        <a:xfrm>
          <a:off x="17001567" y="17537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66057</xdr:rowOff>
    </xdr:from>
    <xdr:ext cx="469744" cy="259045"/>
    <xdr:sp macro="" textlink="">
      <xdr:nvSpPr>
        <xdr:cNvPr id="785" name="n_1mainValue【公民館】&#10;一人当たり面積">
          <a:extLst>
            <a:ext uri="{FF2B5EF4-FFF2-40B4-BE49-F238E27FC236}">
              <a16:creationId xmlns:a16="http://schemas.microsoft.com/office/drawing/2014/main" id="{2A17D120-6A88-4BB8-96AD-E18B27D18A1C}"/>
            </a:ext>
          </a:extLst>
        </xdr:cNvPr>
        <xdr:cNvSpPr txBox="1"/>
      </xdr:nvSpPr>
      <xdr:spPr>
        <a:xfrm>
          <a:off x="18561127" y="18003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68597</xdr:rowOff>
    </xdr:from>
    <xdr:ext cx="469744" cy="259045"/>
    <xdr:sp macro="" textlink="">
      <xdr:nvSpPr>
        <xdr:cNvPr id="786" name="n_2mainValue【公民館】&#10;一人当たり面積">
          <a:extLst>
            <a:ext uri="{FF2B5EF4-FFF2-40B4-BE49-F238E27FC236}">
              <a16:creationId xmlns:a16="http://schemas.microsoft.com/office/drawing/2014/main" id="{C058394D-7648-4F3A-B21F-5E14DE40C912}"/>
            </a:ext>
          </a:extLst>
        </xdr:cNvPr>
        <xdr:cNvSpPr txBox="1"/>
      </xdr:nvSpPr>
      <xdr:spPr>
        <a:xfrm>
          <a:off x="17776267" y="1800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72407</xdr:rowOff>
    </xdr:from>
    <xdr:ext cx="469744" cy="259045"/>
    <xdr:sp macro="" textlink="">
      <xdr:nvSpPr>
        <xdr:cNvPr id="787" name="n_3mainValue【公民館】&#10;一人当たり面積">
          <a:extLst>
            <a:ext uri="{FF2B5EF4-FFF2-40B4-BE49-F238E27FC236}">
              <a16:creationId xmlns:a16="http://schemas.microsoft.com/office/drawing/2014/main" id="{B0C93D45-E4E8-4ACE-8EE6-D883320262F5}"/>
            </a:ext>
          </a:extLst>
        </xdr:cNvPr>
        <xdr:cNvSpPr txBox="1"/>
      </xdr:nvSpPr>
      <xdr:spPr>
        <a:xfrm>
          <a:off x="17001567" y="18009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8" name="正方形/長方形 787">
          <a:extLst>
            <a:ext uri="{FF2B5EF4-FFF2-40B4-BE49-F238E27FC236}">
              <a16:creationId xmlns:a16="http://schemas.microsoft.com/office/drawing/2014/main" id="{9BAFEC7C-CE5F-4B5B-BCFB-87EDE03BB28A}"/>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9" name="正方形/長方形 788">
          <a:extLst>
            <a:ext uri="{FF2B5EF4-FFF2-40B4-BE49-F238E27FC236}">
              <a16:creationId xmlns:a16="http://schemas.microsoft.com/office/drawing/2014/main" id="{E53CA51E-E56D-4DBB-94F7-17D558A44C1A}"/>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0" name="テキスト ボックス 789">
          <a:extLst>
            <a:ext uri="{FF2B5EF4-FFF2-40B4-BE49-F238E27FC236}">
              <a16:creationId xmlns:a16="http://schemas.microsoft.com/office/drawing/2014/main" id="{EA5F9332-6B35-431A-8AB8-E116461D64C3}"/>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認定こども園・幼稚園・保育所：当町は認定こども園を所有しており、平成</a:t>
          </a:r>
          <a:r>
            <a:rPr kumimoji="1" lang="en-US" altLang="ja-JP" sz="1300">
              <a:solidFill>
                <a:schemeClr val="dk1"/>
              </a:solidFill>
              <a:effectLst/>
              <a:latin typeface="+mn-lt"/>
              <a:ea typeface="+mn-ea"/>
              <a:cs typeface="+mn-cs"/>
            </a:rPr>
            <a:t>19</a:t>
          </a:r>
          <a:r>
            <a:rPr kumimoji="1" lang="ja-JP" altLang="ja-JP" sz="1300">
              <a:solidFill>
                <a:schemeClr val="dk1"/>
              </a:solidFill>
              <a:effectLst/>
              <a:latin typeface="+mn-lt"/>
              <a:ea typeface="+mn-ea"/>
              <a:cs typeface="+mn-cs"/>
            </a:rPr>
            <a:t>年に園舎建築と比較的新しいため、類似団体平均を大きく下回っている。</a:t>
          </a:r>
          <a:endParaRPr kumimoji="1" lang="en-US" altLang="ja-JP" sz="1300">
            <a:solidFill>
              <a:schemeClr val="dk1"/>
            </a:solidFill>
            <a:effectLst/>
            <a:latin typeface="+mn-lt"/>
            <a:ea typeface="+mn-ea"/>
            <a:cs typeface="+mn-cs"/>
          </a:endParaRPr>
        </a:p>
        <a:p>
          <a:r>
            <a:rPr lang="ja-JP" altLang="en-US" sz="1300">
              <a:effectLst/>
            </a:rPr>
            <a:t>港湾・漁港：類似団体平均が大幅に改善されたこともあり、平均値を大きく上回っている。経年に伴う老朽化の進行を考慮し、計画的に修繕を行っていく必要がある。</a:t>
          </a:r>
          <a:endParaRPr lang="en-US" altLang="ja-JP" sz="13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FE15DD71-6ACF-4139-A325-E9332555ABC2}"/>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81FCDCEF-8470-42F1-9DC4-7FA06DE9F1FF}"/>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BF524713-A695-44CC-AC92-C416DA21F6EC}"/>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6EB7B368-8F02-4F81-8E72-3920B511F3B0}"/>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和歌山県美浜町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ECAEC2EF-FD42-4500-A6DE-2FA5D4638E50}"/>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6329521A-CB5B-4EB6-B2E3-944D2D8964FB}"/>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F93B9765-26B7-4C66-A0B7-40F6AA39D818}"/>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9BBAD67-AFD5-4F67-ACA4-74E0713B18AE}"/>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91700000-D216-4212-8BAF-DDDAFE52DEAB}"/>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D8F5DC22-10F3-4CED-8E93-49CB8A002692}"/>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7,256
7,221
12.77
4,113,507
3,968,916
127,210
2,289,292
3,322,614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13A85EE6-DF89-4AA9-A636-381365F60D99}"/>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15366C90-995A-4BDF-B6C1-0C9457A4CE16}"/>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4B7BEC3-025C-417D-ADF7-7871AB7387AB}"/>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55.4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3AD6E86B-EAA4-4E63-B1BE-6860A0C979AB}"/>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38D8B304-CF6E-4D1D-BAE9-7591854A6878}"/>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C4DCD5A3-4D90-47B7-8672-CD4606822398}"/>
            </a:ext>
          </a:extLst>
        </xdr:cNvPr>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EF6616EC-1701-4DC0-8B40-3FBFC08C99D2}"/>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736BBE4A-2F51-48F0-8F41-DCCA5C885AF2}"/>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16C2FF6B-003E-4222-BABC-0CB6E6438AE1}"/>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A5F4540C-8700-4002-A07C-A9EAC9FBB0FE}"/>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D70306BE-D308-4DE4-A060-CFF4A9333DA1}"/>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22EA95D4-1E6B-4519-909F-42CF3808F14F}"/>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E9FFCF22-DDF1-40B0-AFA2-33DED9988D8B}"/>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580A7500-DD5D-42ED-B283-719927C46F4D}"/>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40FBA3FB-2055-4027-B48B-B73BA7C52470}"/>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C83BD449-FC28-470B-9EF6-994A9770551C}"/>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3CA414CB-4099-489A-AD7B-891F1636F61A}"/>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6AACC30A-A8AB-4892-AD2A-8D9B252F4491}"/>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7409A80E-77E8-4552-A37B-33EC5E33C89D}"/>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2C16FEB0-FE37-4A65-AA0A-BD845C66CFAD}"/>
            </a:ext>
          </a:extLst>
        </xdr:cNvPr>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6F4CC5D1-0DEC-4122-8D63-688C1B8B70CF}"/>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B19849EF-000F-43B1-8AC7-B767A3A5A970}"/>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CA72B197-D3EF-48C8-BD52-4004AF62769F}"/>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AB07D91D-E34F-47EC-BDE0-605B54854CAF}"/>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94196874-EA44-4AFB-B979-889561F83A79}"/>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29B91B95-CD90-44E9-96D5-AF815BA98C62}"/>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B95A99D7-032E-4DB6-AE4A-805CE42E8124}"/>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AE7F9917-0A81-46CE-BEC8-30865F2967DA}"/>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CCDFAF7C-6B1E-479C-9C89-00F36766DF19}"/>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DC07B5A4-070C-403D-B269-AECA10D55FFF}"/>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BB738AA0-1525-4E54-86A4-5743B6C5081B}"/>
            </a:ext>
          </a:extLst>
        </xdr:cNvPr>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ECABD218-8BF3-46EB-B3CF-5EEDAEC2F15E}"/>
            </a:ext>
          </a:extLst>
        </xdr:cNvPr>
        <xdr:cNvSpPr txBox="1"/>
      </xdr:nvSpPr>
      <xdr:spPr>
        <a:xfrm>
          <a:off x="377341" y="699499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4382CE9F-8654-4318-A64B-09E58C369C4C}"/>
            </a:ext>
          </a:extLst>
        </xdr:cNvPr>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291EB85D-2B49-4682-9145-C28979E9DAFB}"/>
            </a:ext>
          </a:extLst>
        </xdr:cNvPr>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0260E208-49FB-403F-BBD6-5ACEA7CC5EC5}"/>
            </a:ext>
          </a:extLst>
        </xdr:cNvPr>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56AE3714-57F9-46F5-A467-86CD406227DB}"/>
            </a:ext>
          </a:extLst>
        </xdr:cNvPr>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DFE44BDB-2582-41B0-8604-8414F284203C}"/>
            </a:ext>
          </a:extLst>
        </xdr:cNvPr>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FF743FE4-C000-4558-9B0E-A4DBBD3750EB}"/>
            </a:ext>
          </a:extLst>
        </xdr:cNvPr>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129F1B16-DAFB-4248-9D97-07B469B92894}"/>
            </a:ext>
          </a:extLst>
        </xdr:cNvPr>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DD738826-2AE4-482D-8E10-3515C538BBC9}"/>
            </a:ext>
          </a:extLst>
        </xdr:cNvPr>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EB7AEB6F-F83C-4F35-A257-0420AF9F3447}"/>
            </a:ext>
          </a:extLst>
        </xdr:cNvPr>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76F5DF3F-0BB4-40A1-B9C6-96E42BFC9AF1}"/>
            </a:ext>
          </a:extLst>
        </xdr:cNvPr>
        <xdr:cNvSpPr txBox="1"/>
      </xdr:nvSpPr>
      <xdr:spPr>
        <a:xfrm>
          <a:off x="27196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CFEE918A-51A3-4E13-AD0E-410FCEB7795A}"/>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812C1B62-DB6E-4ADE-A587-D9B76D4D192C}"/>
            </a:ext>
          </a:extLst>
        </xdr:cNvPr>
        <xdr:cNvSpPr txBox="1"/>
      </xdr:nvSpPr>
      <xdr:spPr>
        <a:xfrm>
          <a:off x="27196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CA8CEEE7-B5A2-4CCA-A162-14A23C94DA66}"/>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133350</xdr:rowOff>
    </xdr:to>
    <xdr:cxnSp macro="">
      <xdr:nvCxnSpPr>
        <xdr:cNvPr id="57" name="直線コネクタ 56">
          <a:extLst>
            <a:ext uri="{FF2B5EF4-FFF2-40B4-BE49-F238E27FC236}">
              <a16:creationId xmlns:a16="http://schemas.microsoft.com/office/drawing/2014/main" id="{4E2EE845-35C0-48B6-9ED6-2D6A0852EDC7}"/>
            </a:ext>
          </a:extLst>
        </xdr:cNvPr>
        <xdr:cNvCxnSpPr/>
      </xdr:nvCxnSpPr>
      <xdr:spPr>
        <a:xfrm flipV="1">
          <a:off x="4086225" y="5534842"/>
          <a:ext cx="0" cy="1471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137177</xdr:rowOff>
    </xdr:from>
    <xdr:ext cx="340478" cy="259045"/>
    <xdr:sp macro="" textlink="">
      <xdr:nvSpPr>
        <xdr:cNvPr id="58" name="【図書館】&#10;有形固定資産減価償却率最小値テキスト">
          <a:extLst>
            <a:ext uri="{FF2B5EF4-FFF2-40B4-BE49-F238E27FC236}">
              <a16:creationId xmlns:a16="http://schemas.microsoft.com/office/drawing/2014/main" id="{4024F648-0AFD-4F74-8DB9-DBF68249E31A}"/>
            </a:ext>
          </a:extLst>
        </xdr:cNvPr>
        <xdr:cNvSpPr txBox="1"/>
      </xdr:nvSpPr>
      <xdr:spPr>
        <a:xfrm>
          <a:off x="4124960" y="70104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133350</xdr:rowOff>
    </xdr:from>
    <xdr:to>
      <xdr:col>24</xdr:col>
      <xdr:colOff>152400</xdr:colOff>
      <xdr:row>41</xdr:row>
      <xdr:rowOff>133350</xdr:rowOff>
    </xdr:to>
    <xdr:cxnSp macro="">
      <xdr:nvCxnSpPr>
        <xdr:cNvPr id="59" name="直線コネクタ 58">
          <a:extLst>
            <a:ext uri="{FF2B5EF4-FFF2-40B4-BE49-F238E27FC236}">
              <a16:creationId xmlns:a16="http://schemas.microsoft.com/office/drawing/2014/main" id="{82506D5F-6E88-4CC6-93B4-3908419E8357}"/>
            </a:ext>
          </a:extLst>
        </xdr:cNvPr>
        <xdr:cNvCxnSpPr/>
      </xdr:nvCxnSpPr>
      <xdr:spPr>
        <a:xfrm>
          <a:off x="4020820" y="70065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a:extLst>
            <a:ext uri="{FF2B5EF4-FFF2-40B4-BE49-F238E27FC236}">
              <a16:creationId xmlns:a16="http://schemas.microsoft.com/office/drawing/2014/main" id="{259A78A2-597B-4D77-AEBC-6DD391D7DCED}"/>
            </a:ext>
          </a:extLst>
        </xdr:cNvPr>
        <xdr:cNvSpPr txBox="1"/>
      </xdr:nvSpPr>
      <xdr:spPr>
        <a:xfrm>
          <a:off x="4124960" y="5317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a:extLst>
            <a:ext uri="{FF2B5EF4-FFF2-40B4-BE49-F238E27FC236}">
              <a16:creationId xmlns:a16="http://schemas.microsoft.com/office/drawing/2014/main" id="{FED6A423-2EA2-4879-AF99-CCB7AB07ECA2}"/>
            </a:ext>
          </a:extLst>
        </xdr:cNvPr>
        <xdr:cNvCxnSpPr/>
      </xdr:nvCxnSpPr>
      <xdr:spPr>
        <a:xfrm>
          <a:off x="4020820" y="55348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51180</xdr:rowOff>
    </xdr:from>
    <xdr:ext cx="405111" cy="259045"/>
    <xdr:sp macro="" textlink="">
      <xdr:nvSpPr>
        <xdr:cNvPr id="62" name="【図書館】&#10;有形固定資産減価償却率平均値テキスト">
          <a:extLst>
            <a:ext uri="{FF2B5EF4-FFF2-40B4-BE49-F238E27FC236}">
              <a16:creationId xmlns:a16="http://schemas.microsoft.com/office/drawing/2014/main" id="{BA642262-2D11-4992-A05D-22C22114D835}"/>
            </a:ext>
          </a:extLst>
        </xdr:cNvPr>
        <xdr:cNvSpPr txBox="1"/>
      </xdr:nvSpPr>
      <xdr:spPr>
        <a:xfrm>
          <a:off x="4124960" y="64215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72753</xdr:rowOff>
    </xdr:from>
    <xdr:to>
      <xdr:col>24</xdr:col>
      <xdr:colOff>114300</xdr:colOff>
      <xdr:row>39</xdr:row>
      <xdr:rowOff>2903</xdr:rowOff>
    </xdr:to>
    <xdr:sp macro="" textlink="">
      <xdr:nvSpPr>
        <xdr:cNvPr id="63" name="フローチャート: 判断 62">
          <a:extLst>
            <a:ext uri="{FF2B5EF4-FFF2-40B4-BE49-F238E27FC236}">
              <a16:creationId xmlns:a16="http://schemas.microsoft.com/office/drawing/2014/main" id="{68133957-77ED-4E6D-AC3B-5806F62CBBEC}"/>
            </a:ext>
          </a:extLst>
        </xdr:cNvPr>
        <xdr:cNvSpPr/>
      </xdr:nvSpPr>
      <xdr:spPr>
        <a:xfrm>
          <a:off x="4036060" y="644307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123372</xdr:rowOff>
    </xdr:from>
    <xdr:to>
      <xdr:col>20</xdr:col>
      <xdr:colOff>38100</xdr:colOff>
      <xdr:row>39</xdr:row>
      <xdr:rowOff>53522</xdr:rowOff>
    </xdr:to>
    <xdr:sp macro="" textlink="">
      <xdr:nvSpPr>
        <xdr:cNvPr id="64" name="フローチャート: 判断 63">
          <a:extLst>
            <a:ext uri="{FF2B5EF4-FFF2-40B4-BE49-F238E27FC236}">
              <a16:creationId xmlns:a16="http://schemas.microsoft.com/office/drawing/2014/main" id="{239785E4-1143-48FE-A294-7A965B4D0891}"/>
            </a:ext>
          </a:extLst>
        </xdr:cNvPr>
        <xdr:cNvSpPr/>
      </xdr:nvSpPr>
      <xdr:spPr>
        <a:xfrm>
          <a:off x="3312160" y="649369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71120</xdr:rowOff>
    </xdr:from>
    <xdr:to>
      <xdr:col>15</xdr:col>
      <xdr:colOff>101600</xdr:colOff>
      <xdr:row>39</xdr:row>
      <xdr:rowOff>1270</xdr:rowOff>
    </xdr:to>
    <xdr:sp macro="" textlink="">
      <xdr:nvSpPr>
        <xdr:cNvPr id="65" name="フローチャート: 判断 64">
          <a:extLst>
            <a:ext uri="{FF2B5EF4-FFF2-40B4-BE49-F238E27FC236}">
              <a16:creationId xmlns:a16="http://schemas.microsoft.com/office/drawing/2014/main" id="{DABBA5F9-7EC3-4BCB-AD97-56A413491D6E}"/>
            </a:ext>
          </a:extLst>
        </xdr:cNvPr>
        <xdr:cNvSpPr/>
      </xdr:nvSpPr>
      <xdr:spPr>
        <a:xfrm>
          <a:off x="2514600" y="64414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49893</xdr:rowOff>
    </xdr:from>
    <xdr:to>
      <xdr:col>10</xdr:col>
      <xdr:colOff>165100</xdr:colOff>
      <xdr:row>38</xdr:row>
      <xdr:rowOff>151493</xdr:rowOff>
    </xdr:to>
    <xdr:sp macro="" textlink="">
      <xdr:nvSpPr>
        <xdr:cNvPr id="66" name="フローチャート: 判断 65">
          <a:extLst>
            <a:ext uri="{FF2B5EF4-FFF2-40B4-BE49-F238E27FC236}">
              <a16:creationId xmlns:a16="http://schemas.microsoft.com/office/drawing/2014/main" id="{DD7C7329-D331-4A27-9794-83A57BA0F4C2}"/>
            </a:ext>
          </a:extLst>
        </xdr:cNvPr>
        <xdr:cNvSpPr/>
      </xdr:nvSpPr>
      <xdr:spPr>
        <a:xfrm>
          <a:off x="1739900" y="6420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59EFB98A-9F10-49BD-9123-0EBDAF1ADF3E}"/>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4135FA76-E705-484D-93BF-BD17A6E2E7E6}"/>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91D29923-A6E6-4744-8ABF-AF085F882FA1}"/>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25AC9C7A-DFE9-415C-8BA5-A437753232B0}"/>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9490B9CB-2124-47F9-A3B0-72339BD0AC4F}"/>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156028</xdr:rowOff>
    </xdr:from>
    <xdr:to>
      <xdr:col>24</xdr:col>
      <xdr:colOff>114300</xdr:colOff>
      <xdr:row>38</xdr:row>
      <xdr:rowOff>86178</xdr:rowOff>
    </xdr:to>
    <xdr:sp macro="" textlink="">
      <xdr:nvSpPr>
        <xdr:cNvPr id="72" name="楕円 71">
          <a:extLst>
            <a:ext uri="{FF2B5EF4-FFF2-40B4-BE49-F238E27FC236}">
              <a16:creationId xmlns:a16="http://schemas.microsoft.com/office/drawing/2014/main" id="{3A5FC0F2-6734-4827-8BB7-E41D8B6087C7}"/>
            </a:ext>
          </a:extLst>
        </xdr:cNvPr>
        <xdr:cNvSpPr/>
      </xdr:nvSpPr>
      <xdr:spPr>
        <a:xfrm>
          <a:off x="4036060" y="635870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7455</xdr:rowOff>
    </xdr:from>
    <xdr:ext cx="405111" cy="259045"/>
    <xdr:sp macro="" textlink="">
      <xdr:nvSpPr>
        <xdr:cNvPr id="73" name="【図書館】&#10;有形固定資産減価償却率該当値テキスト">
          <a:extLst>
            <a:ext uri="{FF2B5EF4-FFF2-40B4-BE49-F238E27FC236}">
              <a16:creationId xmlns:a16="http://schemas.microsoft.com/office/drawing/2014/main" id="{5817F426-5ACA-4EAE-8BA4-73407B9114B3}"/>
            </a:ext>
          </a:extLst>
        </xdr:cNvPr>
        <xdr:cNvSpPr txBox="1"/>
      </xdr:nvSpPr>
      <xdr:spPr>
        <a:xfrm>
          <a:off x="4124960" y="6210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9072</xdr:rowOff>
    </xdr:from>
    <xdr:to>
      <xdr:col>20</xdr:col>
      <xdr:colOff>38100</xdr:colOff>
      <xdr:row>38</xdr:row>
      <xdr:rowOff>110672</xdr:rowOff>
    </xdr:to>
    <xdr:sp macro="" textlink="">
      <xdr:nvSpPr>
        <xdr:cNvPr id="74" name="楕円 73">
          <a:extLst>
            <a:ext uri="{FF2B5EF4-FFF2-40B4-BE49-F238E27FC236}">
              <a16:creationId xmlns:a16="http://schemas.microsoft.com/office/drawing/2014/main" id="{E85FAECB-143A-4743-8718-B750D73CB07F}"/>
            </a:ext>
          </a:extLst>
        </xdr:cNvPr>
        <xdr:cNvSpPr/>
      </xdr:nvSpPr>
      <xdr:spPr>
        <a:xfrm>
          <a:off x="3312160" y="637939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35378</xdr:rowOff>
    </xdr:from>
    <xdr:to>
      <xdr:col>24</xdr:col>
      <xdr:colOff>63500</xdr:colOff>
      <xdr:row>38</xdr:row>
      <xdr:rowOff>59872</xdr:rowOff>
    </xdr:to>
    <xdr:cxnSp macro="">
      <xdr:nvCxnSpPr>
        <xdr:cNvPr id="75" name="直線コネクタ 74">
          <a:extLst>
            <a:ext uri="{FF2B5EF4-FFF2-40B4-BE49-F238E27FC236}">
              <a16:creationId xmlns:a16="http://schemas.microsoft.com/office/drawing/2014/main" id="{4D753E7D-C053-43AA-A393-0C983121D0C7}"/>
            </a:ext>
          </a:extLst>
        </xdr:cNvPr>
        <xdr:cNvCxnSpPr/>
      </xdr:nvCxnSpPr>
      <xdr:spPr>
        <a:xfrm flipV="1">
          <a:off x="3355340" y="6405698"/>
          <a:ext cx="731520" cy="24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41728</xdr:rowOff>
    </xdr:from>
    <xdr:to>
      <xdr:col>15</xdr:col>
      <xdr:colOff>101600</xdr:colOff>
      <xdr:row>38</xdr:row>
      <xdr:rowOff>143328</xdr:rowOff>
    </xdr:to>
    <xdr:sp macro="" textlink="">
      <xdr:nvSpPr>
        <xdr:cNvPr id="76" name="楕円 75">
          <a:extLst>
            <a:ext uri="{FF2B5EF4-FFF2-40B4-BE49-F238E27FC236}">
              <a16:creationId xmlns:a16="http://schemas.microsoft.com/office/drawing/2014/main" id="{F9BB9ECF-8920-49E7-A52E-7F71E7C02786}"/>
            </a:ext>
          </a:extLst>
        </xdr:cNvPr>
        <xdr:cNvSpPr/>
      </xdr:nvSpPr>
      <xdr:spPr>
        <a:xfrm>
          <a:off x="2514600" y="6412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59872</xdr:rowOff>
    </xdr:from>
    <xdr:to>
      <xdr:col>19</xdr:col>
      <xdr:colOff>177800</xdr:colOff>
      <xdr:row>38</xdr:row>
      <xdr:rowOff>92528</xdr:rowOff>
    </xdr:to>
    <xdr:cxnSp macro="">
      <xdr:nvCxnSpPr>
        <xdr:cNvPr id="77" name="直線コネクタ 76">
          <a:extLst>
            <a:ext uri="{FF2B5EF4-FFF2-40B4-BE49-F238E27FC236}">
              <a16:creationId xmlns:a16="http://schemas.microsoft.com/office/drawing/2014/main" id="{7783C965-DF41-40DF-83DE-01AD999BD4D9}"/>
            </a:ext>
          </a:extLst>
        </xdr:cNvPr>
        <xdr:cNvCxnSpPr/>
      </xdr:nvCxnSpPr>
      <xdr:spPr>
        <a:xfrm flipV="1">
          <a:off x="2565400" y="6430192"/>
          <a:ext cx="78994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74385</xdr:rowOff>
    </xdr:from>
    <xdr:to>
      <xdr:col>10</xdr:col>
      <xdr:colOff>165100</xdr:colOff>
      <xdr:row>39</xdr:row>
      <xdr:rowOff>4535</xdr:rowOff>
    </xdr:to>
    <xdr:sp macro="" textlink="">
      <xdr:nvSpPr>
        <xdr:cNvPr id="78" name="楕円 77">
          <a:extLst>
            <a:ext uri="{FF2B5EF4-FFF2-40B4-BE49-F238E27FC236}">
              <a16:creationId xmlns:a16="http://schemas.microsoft.com/office/drawing/2014/main" id="{1BC3EA3D-0948-4161-BB13-62FFEE33B3CC}"/>
            </a:ext>
          </a:extLst>
        </xdr:cNvPr>
        <xdr:cNvSpPr/>
      </xdr:nvSpPr>
      <xdr:spPr>
        <a:xfrm>
          <a:off x="1739900" y="64447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92528</xdr:rowOff>
    </xdr:from>
    <xdr:to>
      <xdr:col>15</xdr:col>
      <xdr:colOff>50800</xdr:colOff>
      <xdr:row>38</xdr:row>
      <xdr:rowOff>125185</xdr:rowOff>
    </xdr:to>
    <xdr:cxnSp macro="">
      <xdr:nvCxnSpPr>
        <xdr:cNvPr id="79" name="直線コネクタ 78">
          <a:extLst>
            <a:ext uri="{FF2B5EF4-FFF2-40B4-BE49-F238E27FC236}">
              <a16:creationId xmlns:a16="http://schemas.microsoft.com/office/drawing/2014/main" id="{31F5A802-E15B-475B-99D6-313975B2F963}"/>
            </a:ext>
          </a:extLst>
        </xdr:cNvPr>
        <xdr:cNvCxnSpPr/>
      </xdr:nvCxnSpPr>
      <xdr:spPr>
        <a:xfrm flipV="1">
          <a:off x="1790700" y="6462848"/>
          <a:ext cx="7747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44649</xdr:rowOff>
    </xdr:from>
    <xdr:ext cx="405111" cy="259045"/>
    <xdr:sp macro="" textlink="">
      <xdr:nvSpPr>
        <xdr:cNvPr id="80" name="n_1aveValue【図書館】&#10;有形固定資産減価償却率">
          <a:extLst>
            <a:ext uri="{FF2B5EF4-FFF2-40B4-BE49-F238E27FC236}">
              <a16:creationId xmlns:a16="http://schemas.microsoft.com/office/drawing/2014/main" id="{9C29D762-B443-4A23-A498-5DBCDD2B9326}"/>
            </a:ext>
          </a:extLst>
        </xdr:cNvPr>
        <xdr:cNvSpPr txBox="1"/>
      </xdr:nvSpPr>
      <xdr:spPr>
        <a:xfrm>
          <a:off x="3170564" y="6582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163847</xdr:rowOff>
    </xdr:from>
    <xdr:ext cx="405111" cy="259045"/>
    <xdr:sp macro="" textlink="">
      <xdr:nvSpPr>
        <xdr:cNvPr id="81" name="n_2aveValue【図書館】&#10;有形固定資産減価償却率">
          <a:extLst>
            <a:ext uri="{FF2B5EF4-FFF2-40B4-BE49-F238E27FC236}">
              <a16:creationId xmlns:a16="http://schemas.microsoft.com/office/drawing/2014/main" id="{D65E1658-2875-4923-A033-65BB65F17DC4}"/>
            </a:ext>
          </a:extLst>
        </xdr:cNvPr>
        <xdr:cNvSpPr txBox="1"/>
      </xdr:nvSpPr>
      <xdr:spPr>
        <a:xfrm>
          <a:off x="2385704" y="653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168020</xdr:rowOff>
    </xdr:from>
    <xdr:ext cx="405111" cy="259045"/>
    <xdr:sp macro="" textlink="">
      <xdr:nvSpPr>
        <xdr:cNvPr id="82" name="n_3aveValue【図書館】&#10;有形固定資産減価償却率">
          <a:extLst>
            <a:ext uri="{FF2B5EF4-FFF2-40B4-BE49-F238E27FC236}">
              <a16:creationId xmlns:a16="http://schemas.microsoft.com/office/drawing/2014/main" id="{A94622E1-9BA9-45B0-B283-4D83D77DA907}"/>
            </a:ext>
          </a:extLst>
        </xdr:cNvPr>
        <xdr:cNvSpPr txBox="1"/>
      </xdr:nvSpPr>
      <xdr:spPr>
        <a:xfrm>
          <a:off x="1611004" y="6203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127199</xdr:rowOff>
    </xdr:from>
    <xdr:ext cx="405111" cy="259045"/>
    <xdr:sp macro="" textlink="">
      <xdr:nvSpPr>
        <xdr:cNvPr id="83" name="n_1mainValue【図書館】&#10;有形固定資産減価償却率">
          <a:extLst>
            <a:ext uri="{FF2B5EF4-FFF2-40B4-BE49-F238E27FC236}">
              <a16:creationId xmlns:a16="http://schemas.microsoft.com/office/drawing/2014/main" id="{0A59A4A3-4883-4BA2-8731-78F6D1B6BC9C}"/>
            </a:ext>
          </a:extLst>
        </xdr:cNvPr>
        <xdr:cNvSpPr txBox="1"/>
      </xdr:nvSpPr>
      <xdr:spPr>
        <a:xfrm>
          <a:off x="3170564" y="616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159855</xdr:rowOff>
    </xdr:from>
    <xdr:ext cx="405111" cy="259045"/>
    <xdr:sp macro="" textlink="">
      <xdr:nvSpPr>
        <xdr:cNvPr id="84" name="n_2mainValue【図書館】&#10;有形固定資産減価償却率">
          <a:extLst>
            <a:ext uri="{FF2B5EF4-FFF2-40B4-BE49-F238E27FC236}">
              <a16:creationId xmlns:a16="http://schemas.microsoft.com/office/drawing/2014/main" id="{2A186AB0-BEEE-4F29-8F9C-BFDCC23DEFEC}"/>
            </a:ext>
          </a:extLst>
        </xdr:cNvPr>
        <xdr:cNvSpPr txBox="1"/>
      </xdr:nvSpPr>
      <xdr:spPr>
        <a:xfrm>
          <a:off x="2385704" y="6194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167112</xdr:rowOff>
    </xdr:from>
    <xdr:ext cx="405111" cy="259045"/>
    <xdr:sp macro="" textlink="">
      <xdr:nvSpPr>
        <xdr:cNvPr id="85" name="n_3mainValue【図書館】&#10;有形固定資産減価償却率">
          <a:extLst>
            <a:ext uri="{FF2B5EF4-FFF2-40B4-BE49-F238E27FC236}">
              <a16:creationId xmlns:a16="http://schemas.microsoft.com/office/drawing/2014/main" id="{9704708D-E173-4EED-B61E-545DDCE50C7F}"/>
            </a:ext>
          </a:extLst>
        </xdr:cNvPr>
        <xdr:cNvSpPr txBox="1"/>
      </xdr:nvSpPr>
      <xdr:spPr>
        <a:xfrm>
          <a:off x="1611004" y="6537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CBF0AF2D-9056-4DD8-8B5D-357A75CB2C94}"/>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id="{C3289838-F7CA-43E8-858B-4544B02FED52}"/>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id="{D66BB7C4-39F4-4E4C-9206-524A6DEFA99C}"/>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id="{13A684EF-8171-4DD0-B19E-6A96FFF45D13}"/>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id="{819BD790-E8F3-4AA0-8136-F769DE482A52}"/>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id="{C66D1BFB-C192-4FE8-872F-0C9F703BF02C}"/>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id="{1E8A7F64-FF98-4456-98A5-69B76E46FCC7}"/>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4C2B345B-B4C8-4A9D-A328-FF8AC68D11DE}"/>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a:extLst>
            <a:ext uri="{FF2B5EF4-FFF2-40B4-BE49-F238E27FC236}">
              <a16:creationId xmlns:a16="http://schemas.microsoft.com/office/drawing/2014/main" id="{5676DC5B-FB92-479E-B3F4-405106C79DC1}"/>
            </a:ext>
          </a:extLst>
        </xdr:cNvPr>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46E89BA5-6969-40DF-9325-1FB285071DDF}"/>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a:extLst>
            <a:ext uri="{FF2B5EF4-FFF2-40B4-BE49-F238E27FC236}">
              <a16:creationId xmlns:a16="http://schemas.microsoft.com/office/drawing/2014/main" id="{354C2B1B-3E93-4982-A5F1-FAC3DBC54F2C}"/>
            </a:ext>
          </a:extLst>
        </xdr:cNvPr>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a:extLst>
            <a:ext uri="{FF2B5EF4-FFF2-40B4-BE49-F238E27FC236}">
              <a16:creationId xmlns:a16="http://schemas.microsoft.com/office/drawing/2014/main" id="{C391A017-E4F7-4943-AC47-CB3B44587881}"/>
            </a:ext>
          </a:extLst>
        </xdr:cNvPr>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a:extLst>
            <a:ext uri="{FF2B5EF4-FFF2-40B4-BE49-F238E27FC236}">
              <a16:creationId xmlns:a16="http://schemas.microsoft.com/office/drawing/2014/main" id="{ED4499D4-765C-48D0-9367-C3A6FAAB719D}"/>
            </a:ext>
          </a:extLst>
        </xdr:cNvPr>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a:extLst>
            <a:ext uri="{FF2B5EF4-FFF2-40B4-BE49-F238E27FC236}">
              <a16:creationId xmlns:a16="http://schemas.microsoft.com/office/drawing/2014/main" id="{06F839AF-9259-4D15-875F-BDF9168605F3}"/>
            </a:ext>
          </a:extLst>
        </xdr:cNvPr>
        <xdr:cNvSpPr txBox="1"/>
      </xdr:nvSpPr>
      <xdr:spPr>
        <a:xfrm>
          <a:off x="540530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a:extLst>
            <a:ext uri="{FF2B5EF4-FFF2-40B4-BE49-F238E27FC236}">
              <a16:creationId xmlns:a16="http://schemas.microsoft.com/office/drawing/2014/main" id="{7FE92BB6-0DB5-4E3C-A5F5-273914C6B82B}"/>
            </a:ext>
          </a:extLst>
        </xdr:cNvPr>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a:extLst>
            <a:ext uri="{FF2B5EF4-FFF2-40B4-BE49-F238E27FC236}">
              <a16:creationId xmlns:a16="http://schemas.microsoft.com/office/drawing/2014/main" id="{6DFD2B4E-B6F5-4257-902D-53300385B348}"/>
            </a:ext>
          </a:extLst>
        </xdr:cNvPr>
        <xdr:cNvSpPr txBox="1"/>
      </xdr:nvSpPr>
      <xdr:spPr>
        <a:xfrm>
          <a:off x="540530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a:extLst>
            <a:ext uri="{FF2B5EF4-FFF2-40B4-BE49-F238E27FC236}">
              <a16:creationId xmlns:a16="http://schemas.microsoft.com/office/drawing/2014/main" id="{FAC04C3E-028F-4F6C-8C35-E29A2B860A86}"/>
            </a:ext>
          </a:extLst>
        </xdr:cNvPr>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3" name="テキスト ボックス 102">
          <a:extLst>
            <a:ext uri="{FF2B5EF4-FFF2-40B4-BE49-F238E27FC236}">
              <a16:creationId xmlns:a16="http://schemas.microsoft.com/office/drawing/2014/main" id="{5A2F8FA3-3960-48D4-8581-2E30EFC9607E}"/>
            </a:ext>
          </a:extLst>
        </xdr:cNvPr>
        <xdr:cNvSpPr txBox="1"/>
      </xdr:nvSpPr>
      <xdr:spPr>
        <a:xfrm>
          <a:off x="540530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a:extLst>
            <a:ext uri="{FF2B5EF4-FFF2-40B4-BE49-F238E27FC236}">
              <a16:creationId xmlns:a16="http://schemas.microsoft.com/office/drawing/2014/main" id="{1DC6E2F7-98B2-4751-843B-F49DE4866297}"/>
            </a:ext>
          </a:extLst>
        </xdr:cNvPr>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5" name="テキスト ボックス 104">
          <a:extLst>
            <a:ext uri="{FF2B5EF4-FFF2-40B4-BE49-F238E27FC236}">
              <a16:creationId xmlns:a16="http://schemas.microsoft.com/office/drawing/2014/main" id="{98B6E2CC-3AF5-491C-9407-142894E08D7E}"/>
            </a:ext>
          </a:extLst>
        </xdr:cNvPr>
        <xdr:cNvSpPr txBox="1"/>
      </xdr:nvSpPr>
      <xdr:spPr>
        <a:xfrm>
          <a:off x="540530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id="{57CED204-6255-4E3C-A452-22DCA46F7272}"/>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a:extLst>
            <a:ext uri="{FF2B5EF4-FFF2-40B4-BE49-F238E27FC236}">
              <a16:creationId xmlns:a16="http://schemas.microsoft.com/office/drawing/2014/main" id="{762BC9BF-A610-4932-B702-323B25EFC0BD}"/>
            </a:ext>
          </a:extLst>
        </xdr:cNvPr>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a:extLst>
            <a:ext uri="{FF2B5EF4-FFF2-40B4-BE49-F238E27FC236}">
              <a16:creationId xmlns:a16="http://schemas.microsoft.com/office/drawing/2014/main" id="{59026A09-9993-41FC-84C7-49DC6E82EDAC}"/>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3810</xdr:rowOff>
    </xdr:from>
    <xdr:to>
      <xdr:col>54</xdr:col>
      <xdr:colOff>189865</xdr:colOff>
      <xdr:row>41</xdr:row>
      <xdr:rowOff>72390</xdr:rowOff>
    </xdr:to>
    <xdr:cxnSp macro="">
      <xdr:nvCxnSpPr>
        <xdr:cNvPr id="109" name="直線コネクタ 108">
          <a:extLst>
            <a:ext uri="{FF2B5EF4-FFF2-40B4-BE49-F238E27FC236}">
              <a16:creationId xmlns:a16="http://schemas.microsoft.com/office/drawing/2014/main" id="{7DF0C950-4599-44B2-9E00-87F5141FB357}"/>
            </a:ext>
          </a:extLst>
        </xdr:cNvPr>
        <xdr:cNvCxnSpPr/>
      </xdr:nvCxnSpPr>
      <xdr:spPr>
        <a:xfrm flipV="1">
          <a:off x="9219565" y="553593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76217</xdr:rowOff>
    </xdr:from>
    <xdr:ext cx="469744" cy="259045"/>
    <xdr:sp macro="" textlink="">
      <xdr:nvSpPr>
        <xdr:cNvPr id="110" name="【図書館】&#10;一人当たり面積最小値テキスト">
          <a:extLst>
            <a:ext uri="{FF2B5EF4-FFF2-40B4-BE49-F238E27FC236}">
              <a16:creationId xmlns:a16="http://schemas.microsoft.com/office/drawing/2014/main" id="{26DFBFB7-3FD4-421F-905C-2524099E11C7}"/>
            </a:ext>
          </a:extLst>
        </xdr:cNvPr>
        <xdr:cNvSpPr txBox="1"/>
      </xdr:nvSpPr>
      <xdr:spPr>
        <a:xfrm>
          <a:off x="9258300" y="694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72390</xdr:rowOff>
    </xdr:from>
    <xdr:to>
      <xdr:col>55</xdr:col>
      <xdr:colOff>88900</xdr:colOff>
      <xdr:row>41</xdr:row>
      <xdr:rowOff>72390</xdr:rowOff>
    </xdr:to>
    <xdr:cxnSp macro="">
      <xdr:nvCxnSpPr>
        <xdr:cNvPr id="111" name="直線コネクタ 110">
          <a:extLst>
            <a:ext uri="{FF2B5EF4-FFF2-40B4-BE49-F238E27FC236}">
              <a16:creationId xmlns:a16="http://schemas.microsoft.com/office/drawing/2014/main" id="{A2188791-A02E-4CAF-99B9-F4BD4BA37AD4}"/>
            </a:ext>
          </a:extLst>
        </xdr:cNvPr>
        <xdr:cNvCxnSpPr/>
      </xdr:nvCxnSpPr>
      <xdr:spPr>
        <a:xfrm>
          <a:off x="9154160" y="69456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121937</xdr:rowOff>
    </xdr:from>
    <xdr:ext cx="469744" cy="259045"/>
    <xdr:sp macro="" textlink="">
      <xdr:nvSpPr>
        <xdr:cNvPr id="112" name="【図書館】&#10;一人当たり面積最大値テキスト">
          <a:extLst>
            <a:ext uri="{FF2B5EF4-FFF2-40B4-BE49-F238E27FC236}">
              <a16:creationId xmlns:a16="http://schemas.microsoft.com/office/drawing/2014/main" id="{66BD5902-4760-4700-9BFD-D6F73E8EFEC5}"/>
            </a:ext>
          </a:extLst>
        </xdr:cNvPr>
        <xdr:cNvSpPr txBox="1"/>
      </xdr:nvSpPr>
      <xdr:spPr>
        <a:xfrm>
          <a:off x="9258300" y="5318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3810</xdr:rowOff>
    </xdr:from>
    <xdr:to>
      <xdr:col>55</xdr:col>
      <xdr:colOff>88900</xdr:colOff>
      <xdr:row>33</xdr:row>
      <xdr:rowOff>3810</xdr:rowOff>
    </xdr:to>
    <xdr:cxnSp macro="">
      <xdr:nvCxnSpPr>
        <xdr:cNvPr id="113" name="直線コネクタ 112">
          <a:extLst>
            <a:ext uri="{FF2B5EF4-FFF2-40B4-BE49-F238E27FC236}">
              <a16:creationId xmlns:a16="http://schemas.microsoft.com/office/drawing/2014/main" id="{A14CC050-B7C5-4426-8585-F18222BDA17B}"/>
            </a:ext>
          </a:extLst>
        </xdr:cNvPr>
        <xdr:cNvCxnSpPr/>
      </xdr:nvCxnSpPr>
      <xdr:spPr>
        <a:xfrm>
          <a:off x="9154160" y="55359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52087</xdr:rowOff>
    </xdr:from>
    <xdr:ext cx="469744" cy="259045"/>
    <xdr:sp macro="" textlink="">
      <xdr:nvSpPr>
        <xdr:cNvPr id="114" name="【図書館】&#10;一人当たり面積平均値テキスト">
          <a:extLst>
            <a:ext uri="{FF2B5EF4-FFF2-40B4-BE49-F238E27FC236}">
              <a16:creationId xmlns:a16="http://schemas.microsoft.com/office/drawing/2014/main" id="{79B89CB9-7C69-45C6-B795-985A917C2D4C}"/>
            </a:ext>
          </a:extLst>
        </xdr:cNvPr>
        <xdr:cNvSpPr txBox="1"/>
      </xdr:nvSpPr>
      <xdr:spPr>
        <a:xfrm>
          <a:off x="9258300" y="6422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29210</xdr:rowOff>
    </xdr:from>
    <xdr:to>
      <xdr:col>55</xdr:col>
      <xdr:colOff>50800</xdr:colOff>
      <xdr:row>39</xdr:row>
      <xdr:rowOff>130810</xdr:rowOff>
    </xdr:to>
    <xdr:sp macro="" textlink="">
      <xdr:nvSpPr>
        <xdr:cNvPr id="115" name="フローチャート: 判断 114">
          <a:extLst>
            <a:ext uri="{FF2B5EF4-FFF2-40B4-BE49-F238E27FC236}">
              <a16:creationId xmlns:a16="http://schemas.microsoft.com/office/drawing/2014/main" id="{C2266CF8-AC40-4A49-B40F-2C36D2DE064F}"/>
            </a:ext>
          </a:extLst>
        </xdr:cNvPr>
        <xdr:cNvSpPr/>
      </xdr:nvSpPr>
      <xdr:spPr>
        <a:xfrm>
          <a:off x="9192260" y="65671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105410</xdr:rowOff>
    </xdr:from>
    <xdr:to>
      <xdr:col>50</xdr:col>
      <xdr:colOff>165100</xdr:colOff>
      <xdr:row>40</xdr:row>
      <xdr:rowOff>35560</xdr:rowOff>
    </xdr:to>
    <xdr:sp macro="" textlink="">
      <xdr:nvSpPr>
        <xdr:cNvPr id="116" name="フローチャート: 判断 115">
          <a:extLst>
            <a:ext uri="{FF2B5EF4-FFF2-40B4-BE49-F238E27FC236}">
              <a16:creationId xmlns:a16="http://schemas.microsoft.com/office/drawing/2014/main" id="{14CB5764-6D7B-4844-A7FE-E1D946559ED8}"/>
            </a:ext>
          </a:extLst>
        </xdr:cNvPr>
        <xdr:cNvSpPr/>
      </xdr:nvSpPr>
      <xdr:spPr>
        <a:xfrm>
          <a:off x="8445500" y="66433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2540</xdr:rowOff>
    </xdr:from>
    <xdr:to>
      <xdr:col>46</xdr:col>
      <xdr:colOff>38100</xdr:colOff>
      <xdr:row>40</xdr:row>
      <xdr:rowOff>104140</xdr:rowOff>
    </xdr:to>
    <xdr:sp macro="" textlink="">
      <xdr:nvSpPr>
        <xdr:cNvPr id="117" name="フローチャート: 判断 116">
          <a:extLst>
            <a:ext uri="{FF2B5EF4-FFF2-40B4-BE49-F238E27FC236}">
              <a16:creationId xmlns:a16="http://schemas.microsoft.com/office/drawing/2014/main" id="{E26ACBD2-8937-420E-823A-14E51394FDF7}"/>
            </a:ext>
          </a:extLst>
        </xdr:cNvPr>
        <xdr:cNvSpPr/>
      </xdr:nvSpPr>
      <xdr:spPr>
        <a:xfrm>
          <a:off x="7670800" y="670814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36830</xdr:rowOff>
    </xdr:from>
    <xdr:to>
      <xdr:col>41</xdr:col>
      <xdr:colOff>101600</xdr:colOff>
      <xdr:row>39</xdr:row>
      <xdr:rowOff>138430</xdr:rowOff>
    </xdr:to>
    <xdr:sp macro="" textlink="">
      <xdr:nvSpPr>
        <xdr:cNvPr id="118" name="フローチャート: 判断 117">
          <a:extLst>
            <a:ext uri="{FF2B5EF4-FFF2-40B4-BE49-F238E27FC236}">
              <a16:creationId xmlns:a16="http://schemas.microsoft.com/office/drawing/2014/main" id="{010A8AA6-B536-4ECA-AE25-C989F8D142EA}"/>
            </a:ext>
          </a:extLst>
        </xdr:cNvPr>
        <xdr:cNvSpPr/>
      </xdr:nvSpPr>
      <xdr:spPr>
        <a:xfrm>
          <a:off x="687324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AC39ABDD-BFD8-4F4A-BE43-73B52AB5EDBF}"/>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E09FCE4A-6BB7-48E3-9961-0653A4AC83AA}"/>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51403B26-9558-4B9D-88E1-67E007BE16B8}"/>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4404996C-9A5A-49C4-8FAB-33B5847EE08E}"/>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C6D51597-D79F-443A-921A-7FCD9E540537}"/>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44450</xdr:rowOff>
    </xdr:from>
    <xdr:to>
      <xdr:col>55</xdr:col>
      <xdr:colOff>50800</xdr:colOff>
      <xdr:row>40</xdr:row>
      <xdr:rowOff>146050</xdr:rowOff>
    </xdr:to>
    <xdr:sp macro="" textlink="">
      <xdr:nvSpPr>
        <xdr:cNvPr id="124" name="楕円 123">
          <a:extLst>
            <a:ext uri="{FF2B5EF4-FFF2-40B4-BE49-F238E27FC236}">
              <a16:creationId xmlns:a16="http://schemas.microsoft.com/office/drawing/2014/main" id="{4464531F-1EF3-4C78-A5E1-3E6E53CD206B}"/>
            </a:ext>
          </a:extLst>
        </xdr:cNvPr>
        <xdr:cNvSpPr/>
      </xdr:nvSpPr>
      <xdr:spPr>
        <a:xfrm>
          <a:off x="9192260" y="675005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22877</xdr:rowOff>
    </xdr:from>
    <xdr:ext cx="469744" cy="259045"/>
    <xdr:sp macro="" textlink="">
      <xdr:nvSpPr>
        <xdr:cNvPr id="125" name="【図書館】&#10;一人当たり面積該当値テキスト">
          <a:extLst>
            <a:ext uri="{FF2B5EF4-FFF2-40B4-BE49-F238E27FC236}">
              <a16:creationId xmlns:a16="http://schemas.microsoft.com/office/drawing/2014/main" id="{8CCA4F77-600C-43DC-A89E-ADAA97115764}"/>
            </a:ext>
          </a:extLst>
        </xdr:cNvPr>
        <xdr:cNvSpPr txBox="1"/>
      </xdr:nvSpPr>
      <xdr:spPr>
        <a:xfrm>
          <a:off x="9258300" y="672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52070</xdr:rowOff>
    </xdr:from>
    <xdr:to>
      <xdr:col>50</xdr:col>
      <xdr:colOff>165100</xdr:colOff>
      <xdr:row>40</xdr:row>
      <xdr:rowOff>153670</xdr:rowOff>
    </xdr:to>
    <xdr:sp macro="" textlink="">
      <xdr:nvSpPr>
        <xdr:cNvPr id="126" name="楕円 125">
          <a:extLst>
            <a:ext uri="{FF2B5EF4-FFF2-40B4-BE49-F238E27FC236}">
              <a16:creationId xmlns:a16="http://schemas.microsoft.com/office/drawing/2014/main" id="{411D943C-B3FF-4F2D-8F9D-F3730FDBDC1B}"/>
            </a:ext>
          </a:extLst>
        </xdr:cNvPr>
        <xdr:cNvSpPr/>
      </xdr:nvSpPr>
      <xdr:spPr>
        <a:xfrm>
          <a:off x="8445500" y="675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95250</xdr:rowOff>
    </xdr:from>
    <xdr:to>
      <xdr:col>55</xdr:col>
      <xdr:colOff>0</xdr:colOff>
      <xdr:row>40</xdr:row>
      <xdr:rowOff>102870</xdr:rowOff>
    </xdr:to>
    <xdr:cxnSp macro="">
      <xdr:nvCxnSpPr>
        <xdr:cNvPr id="127" name="直線コネクタ 126">
          <a:extLst>
            <a:ext uri="{FF2B5EF4-FFF2-40B4-BE49-F238E27FC236}">
              <a16:creationId xmlns:a16="http://schemas.microsoft.com/office/drawing/2014/main" id="{86CF00B5-DDD9-49E5-92C6-85D8BECF4552}"/>
            </a:ext>
          </a:extLst>
        </xdr:cNvPr>
        <xdr:cNvCxnSpPr/>
      </xdr:nvCxnSpPr>
      <xdr:spPr>
        <a:xfrm flipV="1">
          <a:off x="8496300" y="6800850"/>
          <a:ext cx="7239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52070</xdr:rowOff>
    </xdr:from>
    <xdr:to>
      <xdr:col>46</xdr:col>
      <xdr:colOff>38100</xdr:colOff>
      <xdr:row>40</xdr:row>
      <xdr:rowOff>153670</xdr:rowOff>
    </xdr:to>
    <xdr:sp macro="" textlink="">
      <xdr:nvSpPr>
        <xdr:cNvPr id="128" name="楕円 127">
          <a:extLst>
            <a:ext uri="{FF2B5EF4-FFF2-40B4-BE49-F238E27FC236}">
              <a16:creationId xmlns:a16="http://schemas.microsoft.com/office/drawing/2014/main" id="{1A53AF19-F632-4211-A7F3-2FAFA98F2233}"/>
            </a:ext>
          </a:extLst>
        </xdr:cNvPr>
        <xdr:cNvSpPr/>
      </xdr:nvSpPr>
      <xdr:spPr>
        <a:xfrm>
          <a:off x="7670800" y="675767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102870</xdr:rowOff>
    </xdr:from>
    <xdr:to>
      <xdr:col>50</xdr:col>
      <xdr:colOff>114300</xdr:colOff>
      <xdr:row>40</xdr:row>
      <xdr:rowOff>102870</xdr:rowOff>
    </xdr:to>
    <xdr:cxnSp macro="">
      <xdr:nvCxnSpPr>
        <xdr:cNvPr id="129" name="直線コネクタ 128">
          <a:extLst>
            <a:ext uri="{FF2B5EF4-FFF2-40B4-BE49-F238E27FC236}">
              <a16:creationId xmlns:a16="http://schemas.microsoft.com/office/drawing/2014/main" id="{D24DE842-C3FF-4E2F-872F-5EFEC34F3CBF}"/>
            </a:ext>
          </a:extLst>
        </xdr:cNvPr>
        <xdr:cNvCxnSpPr/>
      </xdr:nvCxnSpPr>
      <xdr:spPr>
        <a:xfrm>
          <a:off x="7713980" y="680847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59690</xdr:rowOff>
    </xdr:from>
    <xdr:to>
      <xdr:col>41</xdr:col>
      <xdr:colOff>101600</xdr:colOff>
      <xdr:row>40</xdr:row>
      <xdr:rowOff>161290</xdr:rowOff>
    </xdr:to>
    <xdr:sp macro="" textlink="">
      <xdr:nvSpPr>
        <xdr:cNvPr id="130" name="楕円 129">
          <a:extLst>
            <a:ext uri="{FF2B5EF4-FFF2-40B4-BE49-F238E27FC236}">
              <a16:creationId xmlns:a16="http://schemas.microsoft.com/office/drawing/2014/main" id="{943A1756-1D66-410B-A968-F9BECC298987}"/>
            </a:ext>
          </a:extLst>
        </xdr:cNvPr>
        <xdr:cNvSpPr/>
      </xdr:nvSpPr>
      <xdr:spPr>
        <a:xfrm>
          <a:off x="687324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102870</xdr:rowOff>
    </xdr:from>
    <xdr:to>
      <xdr:col>45</xdr:col>
      <xdr:colOff>177800</xdr:colOff>
      <xdr:row>40</xdr:row>
      <xdr:rowOff>110490</xdr:rowOff>
    </xdr:to>
    <xdr:cxnSp macro="">
      <xdr:nvCxnSpPr>
        <xdr:cNvPr id="131" name="直線コネクタ 130">
          <a:extLst>
            <a:ext uri="{FF2B5EF4-FFF2-40B4-BE49-F238E27FC236}">
              <a16:creationId xmlns:a16="http://schemas.microsoft.com/office/drawing/2014/main" id="{4129DF35-72ED-4FC0-837E-56FA46E85EC6}"/>
            </a:ext>
          </a:extLst>
        </xdr:cNvPr>
        <xdr:cNvCxnSpPr/>
      </xdr:nvCxnSpPr>
      <xdr:spPr>
        <a:xfrm flipV="1">
          <a:off x="6924040" y="6808470"/>
          <a:ext cx="78994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52087</xdr:rowOff>
    </xdr:from>
    <xdr:ext cx="469744" cy="259045"/>
    <xdr:sp macro="" textlink="">
      <xdr:nvSpPr>
        <xdr:cNvPr id="132" name="n_1aveValue【図書館】&#10;一人当たり面積">
          <a:extLst>
            <a:ext uri="{FF2B5EF4-FFF2-40B4-BE49-F238E27FC236}">
              <a16:creationId xmlns:a16="http://schemas.microsoft.com/office/drawing/2014/main" id="{97D66573-A8A9-4231-8B5C-0D7E28D2EDE1}"/>
            </a:ext>
          </a:extLst>
        </xdr:cNvPr>
        <xdr:cNvSpPr txBox="1"/>
      </xdr:nvSpPr>
      <xdr:spPr>
        <a:xfrm>
          <a:off x="8271587" y="642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120667</xdr:rowOff>
    </xdr:from>
    <xdr:ext cx="469744" cy="259045"/>
    <xdr:sp macro="" textlink="">
      <xdr:nvSpPr>
        <xdr:cNvPr id="133" name="n_2aveValue【図書館】&#10;一人当たり面積">
          <a:extLst>
            <a:ext uri="{FF2B5EF4-FFF2-40B4-BE49-F238E27FC236}">
              <a16:creationId xmlns:a16="http://schemas.microsoft.com/office/drawing/2014/main" id="{501153EC-CB41-4093-86CE-DE085CBBB074}"/>
            </a:ext>
          </a:extLst>
        </xdr:cNvPr>
        <xdr:cNvSpPr txBox="1"/>
      </xdr:nvSpPr>
      <xdr:spPr>
        <a:xfrm>
          <a:off x="7509587" y="649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154957</xdr:rowOff>
    </xdr:from>
    <xdr:ext cx="469744" cy="259045"/>
    <xdr:sp macro="" textlink="">
      <xdr:nvSpPr>
        <xdr:cNvPr id="134" name="n_3aveValue【図書館】&#10;一人当たり面積">
          <a:extLst>
            <a:ext uri="{FF2B5EF4-FFF2-40B4-BE49-F238E27FC236}">
              <a16:creationId xmlns:a16="http://schemas.microsoft.com/office/drawing/2014/main" id="{2E98F53D-9914-4EE0-9A6E-02F65113AEF9}"/>
            </a:ext>
          </a:extLst>
        </xdr:cNvPr>
        <xdr:cNvSpPr txBox="1"/>
      </xdr:nvSpPr>
      <xdr:spPr>
        <a:xfrm>
          <a:off x="6712027" y="6357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144797</xdr:rowOff>
    </xdr:from>
    <xdr:ext cx="469744" cy="259045"/>
    <xdr:sp macro="" textlink="">
      <xdr:nvSpPr>
        <xdr:cNvPr id="135" name="n_1mainValue【図書館】&#10;一人当たり面積">
          <a:extLst>
            <a:ext uri="{FF2B5EF4-FFF2-40B4-BE49-F238E27FC236}">
              <a16:creationId xmlns:a16="http://schemas.microsoft.com/office/drawing/2014/main" id="{5F9728EA-F9D9-4A26-A80F-2C0B557E315A}"/>
            </a:ext>
          </a:extLst>
        </xdr:cNvPr>
        <xdr:cNvSpPr txBox="1"/>
      </xdr:nvSpPr>
      <xdr:spPr>
        <a:xfrm>
          <a:off x="8271587" y="685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144797</xdr:rowOff>
    </xdr:from>
    <xdr:ext cx="469744" cy="259045"/>
    <xdr:sp macro="" textlink="">
      <xdr:nvSpPr>
        <xdr:cNvPr id="136" name="n_2mainValue【図書館】&#10;一人当たり面積">
          <a:extLst>
            <a:ext uri="{FF2B5EF4-FFF2-40B4-BE49-F238E27FC236}">
              <a16:creationId xmlns:a16="http://schemas.microsoft.com/office/drawing/2014/main" id="{FAADBE82-7AEE-4B72-AB2C-FDCFD3633C25}"/>
            </a:ext>
          </a:extLst>
        </xdr:cNvPr>
        <xdr:cNvSpPr txBox="1"/>
      </xdr:nvSpPr>
      <xdr:spPr>
        <a:xfrm>
          <a:off x="7509587" y="685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152417</xdr:rowOff>
    </xdr:from>
    <xdr:ext cx="469744" cy="259045"/>
    <xdr:sp macro="" textlink="">
      <xdr:nvSpPr>
        <xdr:cNvPr id="137" name="n_3mainValue【図書館】&#10;一人当たり面積">
          <a:extLst>
            <a:ext uri="{FF2B5EF4-FFF2-40B4-BE49-F238E27FC236}">
              <a16:creationId xmlns:a16="http://schemas.microsoft.com/office/drawing/2014/main" id="{E2AB983D-89D2-437B-A146-6649C855E8FC}"/>
            </a:ext>
          </a:extLst>
        </xdr:cNvPr>
        <xdr:cNvSpPr txBox="1"/>
      </xdr:nvSpPr>
      <xdr:spPr>
        <a:xfrm>
          <a:off x="6712027" y="6858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a:extLst>
            <a:ext uri="{FF2B5EF4-FFF2-40B4-BE49-F238E27FC236}">
              <a16:creationId xmlns:a16="http://schemas.microsoft.com/office/drawing/2014/main" id="{E4BD2E76-9D10-4E41-A09D-7294CFD65690}"/>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a:extLst>
            <a:ext uri="{FF2B5EF4-FFF2-40B4-BE49-F238E27FC236}">
              <a16:creationId xmlns:a16="http://schemas.microsoft.com/office/drawing/2014/main" id="{509F5FBD-0B8B-48DB-A461-BC9CCB948179}"/>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a:extLst>
            <a:ext uri="{FF2B5EF4-FFF2-40B4-BE49-F238E27FC236}">
              <a16:creationId xmlns:a16="http://schemas.microsoft.com/office/drawing/2014/main" id="{54B45D74-9C36-4913-8B6E-E44794FDCAC3}"/>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a:extLst>
            <a:ext uri="{FF2B5EF4-FFF2-40B4-BE49-F238E27FC236}">
              <a16:creationId xmlns:a16="http://schemas.microsoft.com/office/drawing/2014/main" id="{C0CF8690-0E5D-409F-B939-A3089960023F}"/>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a:extLst>
            <a:ext uri="{FF2B5EF4-FFF2-40B4-BE49-F238E27FC236}">
              <a16:creationId xmlns:a16="http://schemas.microsoft.com/office/drawing/2014/main" id="{FB6E2F6E-CFFD-4802-8F68-DCB579343FF1}"/>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a:extLst>
            <a:ext uri="{FF2B5EF4-FFF2-40B4-BE49-F238E27FC236}">
              <a16:creationId xmlns:a16="http://schemas.microsoft.com/office/drawing/2014/main" id="{634764CC-3C6B-4C22-93D0-618957F6D51A}"/>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a:extLst>
            <a:ext uri="{FF2B5EF4-FFF2-40B4-BE49-F238E27FC236}">
              <a16:creationId xmlns:a16="http://schemas.microsoft.com/office/drawing/2014/main" id="{A8EFC14B-A904-4F5E-84FC-1F0F5F618FDA}"/>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a:extLst>
            <a:ext uri="{FF2B5EF4-FFF2-40B4-BE49-F238E27FC236}">
              <a16:creationId xmlns:a16="http://schemas.microsoft.com/office/drawing/2014/main" id="{017E9CC8-7A0F-4361-ACA6-D76500002C7A}"/>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a:extLst>
            <a:ext uri="{FF2B5EF4-FFF2-40B4-BE49-F238E27FC236}">
              <a16:creationId xmlns:a16="http://schemas.microsoft.com/office/drawing/2014/main" id="{D75DCC5A-F8A4-4F63-A777-208AF48DB69E}"/>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a:extLst>
            <a:ext uri="{FF2B5EF4-FFF2-40B4-BE49-F238E27FC236}">
              <a16:creationId xmlns:a16="http://schemas.microsoft.com/office/drawing/2014/main" id="{AC5910A5-9F20-4B7D-BF36-581520AD6BAE}"/>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8" name="テキスト ボックス 147">
          <a:extLst>
            <a:ext uri="{FF2B5EF4-FFF2-40B4-BE49-F238E27FC236}">
              <a16:creationId xmlns:a16="http://schemas.microsoft.com/office/drawing/2014/main" id="{520D7C18-0EFB-4DC3-BAA8-084A2D8AF61B}"/>
            </a:ext>
          </a:extLst>
        </xdr:cNvPr>
        <xdr:cNvSpPr txBox="1"/>
      </xdr:nvSpPr>
      <xdr:spPr>
        <a:xfrm>
          <a:off x="377341" y="110401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9" name="直線コネクタ 148">
          <a:extLst>
            <a:ext uri="{FF2B5EF4-FFF2-40B4-BE49-F238E27FC236}">
              <a16:creationId xmlns:a16="http://schemas.microsoft.com/office/drawing/2014/main" id="{E0265FC2-C03B-40A1-B129-4EEE4F8D42B0}"/>
            </a:ext>
          </a:extLst>
        </xdr:cNvPr>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0" name="テキスト ボックス 149">
          <a:extLst>
            <a:ext uri="{FF2B5EF4-FFF2-40B4-BE49-F238E27FC236}">
              <a16:creationId xmlns:a16="http://schemas.microsoft.com/office/drawing/2014/main" id="{09C69BE5-C3BE-4467-8703-698E15217306}"/>
            </a:ext>
          </a:extLst>
        </xdr:cNvPr>
        <xdr:cNvSpPr txBox="1"/>
      </xdr:nvSpPr>
      <xdr:spPr>
        <a:xfrm>
          <a:off x="33608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1" name="直線コネクタ 150">
          <a:extLst>
            <a:ext uri="{FF2B5EF4-FFF2-40B4-BE49-F238E27FC236}">
              <a16:creationId xmlns:a16="http://schemas.microsoft.com/office/drawing/2014/main" id="{8F2644D6-14A3-4845-8FC6-FA930ECB1DE5}"/>
            </a:ext>
          </a:extLst>
        </xdr:cNvPr>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2" name="テキスト ボックス 151">
          <a:extLst>
            <a:ext uri="{FF2B5EF4-FFF2-40B4-BE49-F238E27FC236}">
              <a16:creationId xmlns:a16="http://schemas.microsoft.com/office/drawing/2014/main" id="{200C1C6C-42CA-443D-A5C5-8AB36E855FC5}"/>
            </a:ext>
          </a:extLst>
        </xdr:cNvPr>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3" name="直線コネクタ 152">
          <a:extLst>
            <a:ext uri="{FF2B5EF4-FFF2-40B4-BE49-F238E27FC236}">
              <a16:creationId xmlns:a16="http://schemas.microsoft.com/office/drawing/2014/main" id="{FB988813-D7B9-4ACB-8227-67E43D37D611}"/>
            </a:ext>
          </a:extLst>
        </xdr:cNvPr>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4" name="テキスト ボックス 153">
          <a:extLst>
            <a:ext uri="{FF2B5EF4-FFF2-40B4-BE49-F238E27FC236}">
              <a16:creationId xmlns:a16="http://schemas.microsoft.com/office/drawing/2014/main" id="{5FAE0E72-9CCF-4592-BC86-CEAE578EF346}"/>
            </a:ext>
          </a:extLst>
        </xdr:cNvPr>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5" name="直線コネクタ 154">
          <a:extLst>
            <a:ext uri="{FF2B5EF4-FFF2-40B4-BE49-F238E27FC236}">
              <a16:creationId xmlns:a16="http://schemas.microsoft.com/office/drawing/2014/main" id="{F3EDCC47-0F02-4328-B2C6-7CC2580800DF}"/>
            </a:ext>
          </a:extLst>
        </xdr:cNvPr>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6" name="テキスト ボックス 155">
          <a:extLst>
            <a:ext uri="{FF2B5EF4-FFF2-40B4-BE49-F238E27FC236}">
              <a16:creationId xmlns:a16="http://schemas.microsoft.com/office/drawing/2014/main" id="{AA6454BE-1F24-4DBE-B69A-56AF25B69820}"/>
            </a:ext>
          </a:extLst>
        </xdr:cNvPr>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7" name="直線コネクタ 156">
          <a:extLst>
            <a:ext uri="{FF2B5EF4-FFF2-40B4-BE49-F238E27FC236}">
              <a16:creationId xmlns:a16="http://schemas.microsoft.com/office/drawing/2014/main" id="{2B3D4D0B-79D8-40A1-85B6-17A42E9D3AE4}"/>
            </a:ext>
          </a:extLst>
        </xdr:cNvPr>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8" name="テキスト ボックス 157">
          <a:extLst>
            <a:ext uri="{FF2B5EF4-FFF2-40B4-BE49-F238E27FC236}">
              <a16:creationId xmlns:a16="http://schemas.microsoft.com/office/drawing/2014/main" id="{937A927B-7E16-42E0-8C05-E736D09F275D}"/>
            </a:ext>
          </a:extLst>
        </xdr:cNvPr>
        <xdr:cNvSpPr txBox="1"/>
      </xdr:nvSpPr>
      <xdr:spPr>
        <a:xfrm>
          <a:off x="27196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a:extLst>
            <a:ext uri="{FF2B5EF4-FFF2-40B4-BE49-F238E27FC236}">
              <a16:creationId xmlns:a16="http://schemas.microsoft.com/office/drawing/2014/main" id="{B0560CC4-0216-4537-88BE-B3D25704F750}"/>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0" name="テキスト ボックス 159">
          <a:extLst>
            <a:ext uri="{FF2B5EF4-FFF2-40B4-BE49-F238E27FC236}">
              <a16:creationId xmlns:a16="http://schemas.microsoft.com/office/drawing/2014/main" id="{BD02A6D4-07AA-425A-BE8E-0F3A279EB09C}"/>
            </a:ext>
          </a:extLst>
        </xdr:cNvPr>
        <xdr:cNvSpPr txBox="1"/>
      </xdr:nvSpPr>
      <xdr:spPr>
        <a:xfrm>
          <a:off x="27196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体育館・プール】&#10;有形固定資産減価償却率グラフ枠">
          <a:extLst>
            <a:ext uri="{FF2B5EF4-FFF2-40B4-BE49-F238E27FC236}">
              <a16:creationId xmlns:a16="http://schemas.microsoft.com/office/drawing/2014/main" id="{AF11CECA-2C4E-48CC-96D7-F0CAAAD82211}"/>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63</xdr:row>
      <xdr:rowOff>34290</xdr:rowOff>
    </xdr:to>
    <xdr:cxnSp macro="">
      <xdr:nvCxnSpPr>
        <xdr:cNvPr id="162" name="直線コネクタ 161">
          <a:extLst>
            <a:ext uri="{FF2B5EF4-FFF2-40B4-BE49-F238E27FC236}">
              <a16:creationId xmlns:a16="http://schemas.microsoft.com/office/drawing/2014/main" id="{E9BB7897-6A3E-415C-A9F0-11FF6544D7F5}"/>
            </a:ext>
          </a:extLst>
        </xdr:cNvPr>
        <xdr:cNvCxnSpPr/>
      </xdr:nvCxnSpPr>
      <xdr:spPr>
        <a:xfrm flipV="1">
          <a:off x="4086225" y="931545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38117</xdr:rowOff>
    </xdr:from>
    <xdr:ext cx="405111" cy="259045"/>
    <xdr:sp macro="" textlink="">
      <xdr:nvSpPr>
        <xdr:cNvPr id="163" name="【体育館・プール】&#10;有形固定資産減価償却率最小値テキスト">
          <a:extLst>
            <a:ext uri="{FF2B5EF4-FFF2-40B4-BE49-F238E27FC236}">
              <a16:creationId xmlns:a16="http://schemas.microsoft.com/office/drawing/2014/main" id="{15274147-3014-4EC3-9646-723FA373879F}"/>
            </a:ext>
          </a:extLst>
        </xdr:cNvPr>
        <xdr:cNvSpPr txBox="1"/>
      </xdr:nvSpPr>
      <xdr:spPr>
        <a:xfrm>
          <a:off x="4124960" y="10599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34290</xdr:rowOff>
    </xdr:from>
    <xdr:to>
      <xdr:col>24</xdr:col>
      <xdr:colOff>152400</xdr:colOff>
      <xdr:row>63</xdr:row>
      <xdr:rowOff>34290</xdr:rowOff>
    </xdr:to>
    <xdr:cxnSp macro="">
      <xdr:nvCxnSpPr>
        <xdr:cNvPr id="164" name="直線コネクタ 163">
          <a:extLst>
            <a:ext uri="{FF2B5EF4-FFF2-40B4-BE49-F238E27FC236}">
              <a16:creationId xmlns:a16="http://schemas.microsoft.com/office/drawing/2014/main" id="{9E17F7FB-380E-4DA2-A144-B77012340274}"/>
            </a:ext>
          </a:extLst>
        </xdr:cNvPr>
        <xdr:cNvCxnSpPr/>
      </xdr:nvCxnSpPr>
      <xdr:spPr>
        <a:xfrm>
          <a:off x="4020820" y="105956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65" name="【体育館・プール】&#10;有形固定資産減価償却率最大値テキスト">
          <a:extLst>
            <a:ext uri="{FF2B5EF4-FFF2-40B4-BE49-F238E27FC236}">
              <a16:creationId xmlns:a16="http://schemas.microsoft.com/office/drawing/2014/main" id="{8311D3AB-4831-4914-A79A-5C652AFE3104}"/>
            </a:ext>
          </a:extLst>
        </xdr:cNvPr>
        <xdr:cNvSpPr txBox="1"/>
      </xdr:nvSpPr>
      <xdr:spPr>
        <a:xfrm>
          <a:off x="4124960" y="9094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66" name="直線コネクタ 165">
          <a:extLst>
            <a:ext uri="{FF2B5EF4-FFF2-40B4-BE49-F238E27FC236}">
              <a16:creationId xmlns:a16="http://schemas.microsoft.com/office/drawing/2014/main" id="{FC4188B6-DA72-4C42-BDC7-FA2EAA6FFC03}"/>
            </a:ext>
          </a:extLst>
        </xdr:cNvPr>
        <xdr:cNvCxnSpPr/>
      </xdr:nvCxnSpPr>
      <xdr:spPr>
        <a:xfrm>
          <a:off x="4020820" y="93154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165752</xdr:rowOff>
    </xdr:from>
    <xdr:ext cx="405111" cy="259045"/>
    <xdr:sp macro="" textlink="">
      <xdr:nvSpPr>
        <xdr:cNvPr id="167" name="【体育館・プール】&#10;有形固定資産減価償却率平均値テキスト">
          <a:extLst>
            <a:ext uri="{FF2B5EF4-FFF2-40B4-BE49-F238E27FC236}">
              <a16:creationId xmlns:a16="http://schemas.microsoft.com/office/drawing/2014/main" id="{804410CA-25BD-4A34-B48C-23CF503BA8B4}"/>
            </a:ext>
          </a:extLst>
        </xdr:cNvPr>
        <xdr:cNvSpPr txBox="1"/>
      </xdr:nvSpPr>
      <xdr:spPr>
        <a:xfrm>
          <a:off x="4124960" y="9888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15875</xdr:rowOff>
    </xdr:from>
    <xdr:to>
      <xdr:col>24</xdr:col>
      <xdr:colOff>114300</xdr:colOff>
      <xdr:row>59</xdr:row>
      <xdr:rowOff>117475</xdr:rowOff>
    </xdr:to>
    <xdr:sp macro="" textlink="">
      <xdr:nvSpPr>
        <xdr:cNvPr id="168" name="フローチャート: 判断 167">
          <a:extLst>
            <a:ext uri="{FF2B5EF4-FFF2-40B4-BE49-F238E27FC236}">
              <a16:creationId xmlns:a16="http://schemas.microsoft.com/office/drawing/2014/main" id="{DA4F3275-C9CF-4CB8-B00D-711EB0509E6E}"/>
            </a:ext>
          </a:extLst>
        </xdr:cNvPr>
        <xdr:cNvSpPr/>
      </xdr:nvSpPr>
      <xdr:spPr>
        <a:xfrm>
          <a:off x="4036060" y="990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90170</xdr:rowOff>
    </xdr:from>
    <xdr:to>
      <xdr:col>20</xdr:col>
      <xdr:colOff>38100</xdr:colOff>
      <xdr:row>60</xdr:row>
      <xdr:rowOff>20320</xdr:rowOff>
    </xdr:to>
    <xdr:sp macro="" textlink="">
      <xdr:nvSpPr>
        <xdr:cNvPr id="169" name="フローチャート: 判断 168">
          <a:extLst>
            <a:ext uri="{FF2B5EF4-FFF2-40B4-BE49-F238E27FC236}">
              <a16:creationId xmlns:a16="http://schemas.microsoft.com/office/drawing/2014/main" id="{6E89A8A0-A793-4364-9E75-A46E8A78F5B0}"/>
            </a:ext>
          </a:extLst>
        </xdr:cNvPr>
        <xdr:cNvSpPr/>
      </xdr:nvSpPr>
      <xdr:spPr>
        <a:xfrm>
          <a:off x="3312160" y="99809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139700</xdr:rowOff>
    </xdr:from>
    <xdr:to>
      <xdr:col>15</xdr:col>
      <xdr:colOff>101600</xdr:colOff>
      <xdr:row>60</xdr:row>
      <xdr:rowOff>69850</xdr:rowOff>
    </xdr:to>
    <xdr:sp macro="" textlink="">
      <xdr:nvSpPr>
        <xdr:cNvPr id="170" name="フローチャート: 判断 169">
          <a:extLst>
            <a:ext uri="{FF2B5EF4-FFF2-40B4-BE49-F238E27FC236}">
              <a16:creationId xmlns:a16="http://schemas.microsoft.com/office/drawing/2014/main" id="{DAFB33B8-00F0-48E8-9D04-C25BF31A0238}"/>
            </a:ext>
          </a:extLst>
        </xdr:cNvPr>
        <xdr:cNvSpPr/>
      </xdr:nvSpPr>
      <xdr:spPr>
        <a:xfrm>
          <a:off x="2514600" y="100304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168275</xdr:rowOff>
    </xdr:from>
    <xdr:to>
      <xdr:col>10</xdr:col>
      <xdr:colOff>165100</xdr:colOff>
      <xdr:row>60</xdr:row>
      <xdr:rowOff>98425</xdr:rowOff>
    </xdr:to>
    <xdr:sp macro="" textlink="">
      <xdr:nvSpPr>
        <xdr:cNvPr id="171" name="フローチャート: 判断 170">
          <a:extLst>
            <a:ext uri="{FF2B5EF4-FFF2-40B4-BE49-F238E27FC236}">
              <a16:creationId xmlns:a16="http://schemas.microsoft.com/office/drawing/2014/main" id="{B40ECE35-ED3F-44B9-907E-7ABCFC659D00}"/>
            </a:ext>
          </a:extLst>
        </xdr:cNvPr>
        <xdr:cNvSpPr/>
      </xdr:nvSpPr>
      <xdr:spPr>
        <a:xfrm>
          <a:off x="1739900" y="100590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C36A9A01-8520-4263-9D0B-300603435F0D}"/>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EBED46F3-72E1-4F4A-AE4D-A00AAEAC12E8}"/>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D07940AF-D87A-4104-A96F-906DCD17AC70}"/>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E25C4F62-D8E5-48DA-BF34-B45AF23D01DA}"/>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3312929D-7171-4E27-AD50-593F9C41986C}"/>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93980</xdr:rowOff>
    </xdr:from>
    <xdr:to>
      <xdr:col>24</xdr:col>
      <xdr:colOff>114300</xdr:colOff>
      <xdr:row>58</xdr:row>
      <xdr:rowOff>24130</xdr:rowOff>
    </xdr:to>
    <xdr:sp macro="" textlink="">
      <xdr:nvSpPr>
        <xdr:cNvPr id="177" name="楕円 176">
          <a:extLst>
            <a:ext uri="{FF2B5EF4-FFF2-40B4-BE49-F238E27FC236}">
              <a16:creationId xmlns:a16="http://schemas.microsoft.com/office/drawing/2014/main" id="{FAE1E170-872F-4066-BC7A-7977FE68D510}"/>
            </a:ext>
          </a:extLst>
        </xdr:cNvPr>
        <xdr:cNvSpPr/>
      </xdr:nvSpPr>
      <xdr:spPr>
        <a:xfrm>
          <a:off x="4036060" y="96494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116857</xdr:rowOff>
    </xdr:from>
    <xdr:ext cx="405111" cy="259045"/>
    <xdr:sp macro="" textlink="">
      <xdr:nvSpPr>
        <xdr:cNvPr id="178" name="【体育館・プール】&#10;有形固定資産減価償却率該当値テキスト">
          <a:extLst>
            <a:ext uri="{FF2B5EF4-FFF2-40B4-BE49-F238E27FC236}">
              <a16:creationId xmlns:a16="http://schemas.microsoft.com/office/drawing/2014/main" id="{DDF2FD50-9C91-491E-9864-F7F3E546ECA3}"/>
            </a:ext>
          </a:extLst>
        </xdr:cNvPr>
        <xdr:cNvSpPr txBox="1"/>
      </xdr:nvSpPr>
      <xdr:spPr>
        <a:xfrm>
          <a:off x="4124960" y="950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130175</xdr:rowOff>
    </xdr:from>
    <xdr:to>
      <xdr:col>20</xdr:col>
      <xdr:colOff>38100</xdr:colOff>
      <xdr:row>58</xdr:row>
      <xdr:rowOff>60325</xdr:rowOff>
    </xdr:to>
    <xdr:sp macro="" textlink="">
      <xdr:nvSpPr>
        <xdr:cNvPr id="179" name="楕円 178">
          <a:extLst>
            <a:ext uri="{FF2B5EF4-FFF2-40B4-BE49-F238E27FC236}">
              <a16:creationId xmlns:a16="http://schemas.microsoft.com/office/drawing/2014/main" id="{89146C00-6D11-45BE-B4EE-5D09D297F354}"/>
            </a:ext>
          </a:extLst>
        </xdr:cNvPr>
        <xdr:cNvSpPr/>
      </xdr:nvSpPr>
      <xdr:spPr>
        <a:xfrm>
          <a:off x="3312160" y="968565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144780</xdr:rowOff>
    </xdr:from>
    <xdr:to>
      <xdr:col>24</xdr:col>
      <xdr:colOff>63500</xdr:colOff>
      <xdr:row>58</xdr:row>
      <xdr:rowOff>9525</xdr:rowOff>
    </xdr:to>
    <xdr:cxnSp macro="">
      <xdr:nvCxnSpPr>
        <xdr:cNvPr id="180" name="直線コネクタ 179">
          <a:extLst>
            <a:ext uri="{FF2B5EF4-FFF2-40B4-BE49-F238E27FC236}">
              <a16:creationId xmlns:a16="http://schemas.microsoft.com/office/drawing/2014/main" id="{BBE207D6-ADAD-4DA2-850C-42265FE8F2DE}"/>
            </a:ext>
          </a:extLst>
        </xdr:cNvPr>
        <xdr:cNvCxnSpPr/>
      </xdr:nvCxnSpPr>
      <xdr:spPr>
        <a:xfrm flipV="1">
          <a:off x="3355340" y="9700260"/>
          <a:ext cx="73152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52070</xdr:rowOff>
    </xdr:from>
    <xdr:to>
      <xdr:col>15</xdr:col>
      <xdr:colOff>101600</xdr:colOff>
      <xdr:row>58</xdr:row>
      <xdr:rowOff>153670</xdr:rowOff>
    </xdr:to>
    <xdr:sp macro="" textlink="">
      <xdr:nvSpPr>
        <xdr:cNvPr id="181" name="楕円 180">
          <a:extLst>
            <a:ext uri="{FF2B5EF4-FFF2-40B4-BE49-F238E27FC236}">
              <a16:creationId xmlns:a16="http://schemas.microsoft.com/office/drawing/2014/main" id="{10447953-5BA2-4113-9BAE-C72667416B84}"/>
            </a:ext>
          </a:extLst>
        </xdr:cNvPr>
        <xdr:cNvSpPr/>
      </xdr:nvSpPr>
      <xdr:spPr>
        <a:xfrm>
          <a:off x="2514600" y="977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9525</xdr:rowOff>
    </xdr:from>
    <xdr:to>
      <xdr:col>19</xdr:col>
      <xdr:colOff>177800</xdr:colOff>
      <xdr:row>58</xdr:row>
      <xdr:rowOff>102870</xdr:rowOff>
    </xdr:to>
    <xdr:cxnSp macro="">
      <xdr:nvCxnSpPr>
        <xdr:cNvPr id="182" name="直線コネクタ 181">
          <a:extLst>
            <a:ext uri="{FF2B5EF4-FFF2-40B4-BE49-F238E27FC236}">
              <a16:creationId xmlns:a16="http://schemas.microsoft.com/office/drawing/2014/main" id="{4A404F61-1E96-4FC1-87AC-91800BA3980E}"/>
            </a:ext>
          </a:extLst>
        </xdr:cNvPr>
        <xdr:cNvCxnSpPr/>
      </xdr:nvCxnSpPr>
      <xdr:spPr>
        <a:xfrm flipV="1">
          <a:off x="2565400" y="9732645"/>
          <a:ext cx="789940" cy="9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93980</xdr:rowOff>
    </xdr:from>
    <xdr:to>
      <xdr:col>10</xdr:col>
      <xdr:colOff>165100</xdr:colOff>
      <xdr:row>59</xdr:row>
      <xdr:rowOff>24130</xdr:rowOff>
    </xdr:to>
    <xdr:sp macro="" textlink="">
      <xdr:nvSpPr>
        <xdr:cNvPr id="183" name="楕円 182">
          <a:extLst>
            <a:ext uri="{FF2B5EF4-FFF2-40B4-BE49-F238E27FC236}">
              <a16:creationId xmlns:a16="http://schemas.microsoft.com/office/drawing/2014/main" id="{07740B0E-3557-4D32-8E4E-FD858F92A9FE}"/>
            </a:ext>
          </a:extLst>
        </xdr:cNvPr>
        <xdr:cNvSpPr/>
      </xdr:nvSpPr>
      <xdr:spPr>
        <a:xfrm>
          <a:off x="1739900" y="98171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102870</xdr:rowOff>
    </xdr:from>
    <xdr:to>
      <xdr:col>15</xdr:col>
      <xdr:colOff>50800</xdr:colOff>
      <xdr:row>58</xdr:row>
      <xdr:rowOff>144780</xdr:rowOff>
    </xdr:to>
    <xdr:cxnSp macro="">
      <xdr:nvCxnSpPr>
        <xdr:cNvPr id="184" name="直線コネクタ 183">
          <a:extLst>
            <a:ext uri="{FF2B5EF4-FFF2-40B4-BE49-F238E27FC236}">
              <a16:creationId xmlns:a16="http://schemas.microsoft.com/office/drawing/2014/main" id="{4556A29F-489F-4442-9FD9-25839A8E07CE}"/>
            </a:ext>
          </a:extLst>
        </xdr:cNvPr>
        <xdr:cNvCxnSpPr/>
      </xdr:nvCxnSpPr>
      <xdr:spPr>
        <a:xfrm flipV="1">
          <a:off x="1790700" y="9825990"/>
          <a:ext cx="7747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11447</xdr:rowOff>
    </xdr:from>
    <xdr:ext cx="405111" cy="259045"/>
    <xdr:sp macro="" textlink="">
      <xdr:nvSpPr>
        <xdr:cNvPr id="185" name="n_1aveValue【体育館・プール】&#10;有形固定資産減価償却率">
          <a:extLst>
            <a:ext uri="{FF2B5EF4-FFF2-40B4-BE49-F238E27FC236}">
              <a16:creationId xmlns:a16="http://schemas.microsoft.com/office/drawing/2014/main" id="{8AB22D7F-8823-45ED-A608-93AAC6B87F0E}"/>
            </a:ext>
          </a:extLst>
        </xdr:cNvPr>
        <xdr:cNvSpPr txBox="1"/>
      </xdr:nvSpPr>
      <xdr:spPr>
        <a:xfrm>
          <a:off x="3170564" y="10069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60977</xdr:rowOff>
    </xdr:from>
    <xdr:ext cx="405111" cy="259045"/>
    <xdr:sp macro="" textlink="">
      <xdr:nvSpPr>
        <xdr:cNvPr id="186" name="n_2aveValue【体育館・プール】&#10;有形固定資産減価償却率">
          <a:extLst>
            <a:ext uri="{FF2B5EF4-FFF2-40B4-BE49-F238E27FC236}">
              <a16:creationId xmlns:a16="http://schemas.microsoft.com/office/drawing/2014/main" id="{2BC15438-6ADE-4630-AAF3-A7395FA23452}"/>
            </a:ext>
          </a:extLst>
        </xdr:cNvPr>
        <xdr:cNvSpPr txBox="1"/>
      </xdr:nvSpPr>
      <xdr:spPr>
        <a:xfrm>
          <a:off x="2385704" y="10119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89552</xdr:rowOff>
    </xdr:from>
    <xdr:ext cx="405111" cy="259045"/>
    <xdr:sp macro="" textlink="">
      <xdr:nvSpPr>
        <xdr:cNvPr id="187" name="n_3aveValue【体育館・プール】&#10;有形固定資産減価償却率">
          <a:extLst>
            <a:ext uri="{FF2B5EF4-FFF2-40B4-BE49-F238E27FC236}">
              <a16:creationId xmlns:a16="http://schemas.microsoft.com/office/drawing/2014/main" id="{67A6ABA4-A4ED-4554-9D79-573BE67BAE34}"/>
            </a:ext>
          </a:extLst>
        </xdr:cNvPr>
        <xdr:cNvSpPr txBox="1"/>
      </xdr:nvSpPr>
      <xdr:spPr>
        <a:xfrm>
          <a:off x="1611004" y="10147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76852</xdr:rowOff>
    </xdr:from>
    <xdr:ext cx="405111" cy="259045"/>
    <xdr:sp macro="" textlink="">
      <xdr:nvSpPr>
        <xdr:cNvPr id="188" name="n_1mainValue【体育館・プール】&#10;有形固定資産減価償却率">
          <a:extLst>
            <a:ext uri="{FF2B5EF4-FFF2-40B4-BE49-F238E27FC236}">
              <a16:creationId xmlns:a16="http://schemas.microsoft.com/office/drawing/2014/main" id="{286068FA-7C54-4AEE-A7AD-90C827424EE8}"/>
            </a:ext>
          </a:extLst>
        </xdr:cNvPr>
        <xdr:cNvSpPr txBox="1"/>
      </xdr:nvSpPr>
      <xdr:spPr>
        <a:xfrm>
          <a:off x="3170564" y="9464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170197</xdr:rowOff>
    </xdr:from>
    <xdr:ext cx="405111" cy="259045"/>
    <xdr:sp macro="" textlink="">
      <xdr:nvSpPr>
        <xdr:cNvPr id="189" name="n_2mainValue【体育館・プール】&#10;有形固定資産減価償却率">
          <a:extLst>
            <a:ext uri="{FF2B5EF4-FFF2-40B4-BE49-F238E27FC236}">
              <a16:creationId xmlns:a16="http://schemas.microsoft.com/office/drawing/2014/main" id="{324D03F6-15E2-40F9-B09E-1B707184F0CB}"/>
            </a:ext>
          </a:extLst>
        </xdr:cNvPr>
        <xdr:cNvSpPr txBox="1"/>
      </xdr:nvSpPr>
      <xdr:spPr>
        <a:xfrm>
          <a:off x="2385704" y="955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40657</xdr:rowOff>
    </xdr:from>
    <xdr:ext cx="405111" cy="259045"/>
    <xdr:sp macro="" textlink="">
      <xdr:nvSpPr>
        <xdr:cNvPr id="190" name="n_3mainValue【体育館・プール】&#10;有形固定資産減価償却率">
          <a:extLst>
            <a:ext uri="{FF2B5EF4-FFF2-40B4-BE49-F238E27FC236}">
              <a16:creationId xmlns:a16="http://schemas.microsoft.com/office/drawing/2014/main" id="{CD82C473-0E10-4295-9964-D071CF598C0D}"/>
            </a:ext>
          </a:extLst>
        </xdr:cNvPr>
        <xdr:cNvSpPr txBox="1"/>
      </xdr:nvSpPr>
      <xdr:spPr>
        <a:xfrm>
          <a:off x="1611004" y="959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a:extLst>
            <a:ext uri="{FF2B5EF4-FFF2-40B4-BE49-F238E27FC236}">
              <a16:creationId xmlns:a16="http://schemas.microsoft.com/office/drawing/2014/main" id="{FD125068-529C-41E0-9B08-CD3876EDE174}"/>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a:extLst>
            <a:ext uri="{FF2B5EF4-FFF2-40B4-BE49-F238E27FC236}">
              <a16:creationId xmlns:a16="http://schemas.microsoft.com/office/drawing/2014/main" id="{3740F8D8-F388-4763-9893-B413FB719648}"/>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a:extLst>
            <a:ext uri="{FF2B5EF4-FFF2-40B4-BE49-F238E27FC236}">
              <a16:creationId xmlns:a16="http://schemas.microsoft.com/office/drawing/2014/main" id="{DD7B52C0-A5C5-410F-8191-40BE5D537D31}"/>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a:extLst>
            <a:ext uri="{FF2B5EF4-FFF2-40B4-BE49-F238E27FC236}">
              <a16:creationId xmlns:a16="http://schemas.microsoft.com/office/drawing/2014/main" id="{657565DB-56C9-419A-9E8F-D50E95C91DD4}"/>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a:extLst>
            <a:ext uri="{FF2B5EF4-FFF2-40B4-BE49-F238E27FC236}">
              <a16:creationId xmlns:a16="http://schemas.microsoft.com/office/drawing/2014/main" id="{6E2ED8F8-DDDB-4278-ADF7-83F67052904B}"/>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a:extLst>
            <a:ext uri="{FF2B5EF4-FFF2-40B4-BE49-F238E27FC236}">
              <a16:creationId xmlns:a16="http://schemas.microsoft.com/office/drawing/2014/main" id="{1B232679-A627-481F-AB28-53B085C7C4FB}"/>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a:extLst>
            <a:ext uri="{FF2B5EF4-FFF2-40B4-BE49-F238E27FC236}">
              <a16:creationId xmlns:a16="http://schemas.microsoft.com/office/drawing/2014/main" id="{E5FF31C4-4C8E-4BCC-BB0D-350E034EDF7C}"/>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a:extLst>
            <a:ext uri="{FF2B5EF4-FFF2-40B4-BE49-F238E27FC236}">
              <a16:creationId xmlns:a16="http://schemas.microsoft.com/office/drawing/2014/main" id="{330C83D4-2C97-4B9D-BBD4-F44BF5EE11EE}"/>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a:extLst>
            <a:ext uri="{FF2B5EF4-FFF2-40B4-BE49-F238E27FC236}">
              <a16:creationId xmlns:a16="http://schemas.microsoft.com/office/drawing/2014/main" id="{09D513E7-C2AD-4957-A63C-1E87D3FAB86D}"/>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a:extLst>
            <a:ext uri="{FF2B5EF4-FFF2-40B4-BE49-F238E27FC236}">
              <a16:creationId xmlns:a16="http://schemas.microsoft.com/office/drawing/2014/main" id="{77DA96C0-FE09-458E-8736-89AB4C12BD11}"/>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1" name="直線コネクタ 200">
          <a:extLst>
            <a:ext uri="{FF2B5EF4-FFF2-40B4-BE49-F238E27FC236}">
              <a16:creationId xmlns:a16="http://schemas.microsoft.com/office/drawing/2014/main" id="{367D7C88-E679-4B6A-9A63-9CB80429994C}"/>
            </a:ext>
          </a:extLst>
        </xdr:cNvPr>
        <xdr:cNvCxnSpPr/>
      </xdr:nvCxnSpPr>
      <xdr:spPr>
        <a:xfrm>
          <a:off x="5826760" y="10728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02" name="テキスト ボックス 201">
          <a:extLst>
            <a:ext uri="{FF2B5EF4-FFF2-40B4-BE49-F238E27FC236}">
              <a16:creationId xmlns:a16="http://schemas.microsoft.com/office/drawing/2014/main" id="{5826B353-B6D6-481A-84CE-B26B4E338B4E}"/>
            </a:ext>
          </a:extLst>
        </xdr:cNvPr>
        <xdr:cNvSpPr txBox="1"/>
      </xdr:nvSpPr>
      <xdr:spPr>
        <a:xfrm>
          <a:off x="540530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3" name="直線コネクタ 202">
          <a:extLst>
            <a:ext uri="{FF2B5EF4-FFF2-40B4-BE49-F238E27FC236}">
              <a16:creationId xmlns:a16="http://schemas.microsoft.com/office/drawing/2014/main" id="{D1758B7F-39EA-4954-879F-0C21021D6281}"/>
            </a:ext>
          </a:extLst>
        </xdr:cNvPr>
        <xdr:cNvCxnSpPr/>
      </xdr:nvCxnSpPr>
      <xdr:spPr>
        <a:xfrm>
          <a:off x="5826760" y="102831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86377</xdr:rowOff>
    </xdr:from>
    <xdr:ext cx="531299" cy="259045"/>
    <xdr:sp macro="" textlink="">
      <xdr:nvSpPr>
        <xdr:cNvPr id="204" name="テキスト ボックス 203">
          <a:extLst>
            <a:ext uri="{FF2B5EF4-FFF2-40B4-BE49-F238E27FC236}">
              <a16:creationId xmlns:a16="http://schemas.microsoft.com/office/drawing/2014/main" id="{92C25D45-CDED-4B12-B92F-E4E2FA09B43E}"/>
            </a:ext>
          </a:extLst>
        </xdr:cNvPr>
        <xdr:cNvSpPr txBox="1"/>
      </xdr:nvSpPr>
      <xdr:spPr>
        <a:xfrm>
          <a:off x="536404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5" name="直線コネクタ 204">
          <a:extLst>
            <a:ext uri="{FF2B5EF4-FFF2-40B4-BE49-F238E27FC236}">
              <a16:creationId xmlns:a16="http://schemas.microsoft.com/office/drawing/2014/main" id="{041AD0D1-7543-49E6-A92A-3677AB3EE2DC}"/>
            </a:ext>
          </a:extLst>
        </xdr:cNvPr>
        <xdr:cNvCxnSpPr/>
      </xdr:nvCxnSpPr>
      <xdr:spPr>
        <a:xfrm>
          <a:off x="5826760" y="98374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143527</xdr:rowOff>
    </xdr:from>
    <xdr:ext cx="531299" cy="259045"/>
    <xdr:sp macro="" textlink="">
      <xdr:nvSpPr>
        <xdr:cNvPr id="206" name="テキスト ボックス 205">
          <a:extLst>
            <a:ext uri="{FF2B5EF4-FFF2-40B4-BE49-F238E27FC236}">
              <a16:creationId xmlns:a16="http://schemas.microsoft.com/office/drawing/2014/main" id="{6C38867D-763A-45CA-AB7C-E7CF6A87835F}"/>
            </a:ext>
          </a:extLst>
        </xdr:cNvPr>
        <xdr:cNvSpPr txBox="1"/>
      </xdr:nvSpPr>
      <xdr:spPr>
        <a:xfrm>
          <a:off x="5364041" y="96990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7" name="直線コネクタ 206">
          <a:extLst>
            <a:ext uri="{FF2B5EF4-FFF2-40B4-BE49-F238E27FC236}">
              <a16:creationId xmlns:a16="http://schemas.microsoft.com/office/drawing/2014/main" id="{0C46A331-8232-42B6-A846-D675F2A15390}"/>
            </a:ext>
          </a:extLst>
        </xdr:cNvPr>
        <xdr:cNvCxnSpPr/>
      </xdr:nvCxnSpPr>
      <xdr:spPr>
        <a:xfrm>
          <a:off x="5826760" y="93878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29227</xdr:rowOff>
    </xdr:from>
    <xdr:ext cx="531299" cy="259045"/>
    <xdr:sp macro="" textlink="">
      <xdr:nvSpPr>
        <xdr:cNvPr id="208" name="テキスト ボックス 207">
          <a:extLst>
            <a:ext uri="{FF2B5EF4-FFF2-40B4-BE49-F238E27FC236}">
              <a16:creationId xmlns:a16="http://schemas.microsoft.com/office/drawing/2014/main" id="{8518C75E-A265-4965-B6BE-8EFA2C7E36C8}"/>
            </a:ext>
          </a:extLst>
        </xdr:cNvPr>
        <xdr:cNvSpPr txBox="1"/>
      </xdr:nvSpPr>
      <xdr:spPr>
        <a:xfrm>
          <a:off x="5364041" y="92494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9" name="直線コネクタ 208">
          <a:extLst>
            <a:ext uri="{FF2B5EF4-FFF2-40B4-BE49-F238E27FC236}">
              <a16:creationId xmlns:a16="http://schemas.microsoft.com/office/drawing/2014/main" id="{7244A21F-4116-412E-A9F3-83171E19DFE7}"/>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210" name="テキスト ボックス 209">
          <a:extLst>
            <a:ext uri="{FF2B5EF4-FFF2-40B4-BE49-F238E27FC236}">
              <a16:creationId xmlns:a16="http://schemas.microsoft.com/office/drawing/2014/main" id="{227F2257-AB15-400D-B5D1-F22A14757D67}"/>
            </a:ext>
          </a:extLst>
        </xdr:cNvPr>
        <xdr:cNvSpPr txBox="1"/>
      </xdr:nvSpPr>
      <xdr:spPr>
        <a:xfrm>
          <a:off x="5364041" y="88036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1" name="【体育館・プール】&#10;一人当たり面積グラフ枠">
          <a:extLst>
            <a:ext uri="{FF2B5EF4-FFF2-40B4-BE49-F238E27FC236}">
              <a16:creationId xmlns:a16="http://schemas.microsoft.com/office/drawing/2014/main" id="{7A119197-E551-467A-8238-37BCA8626BF3}"/>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80284</xdr:rowOff>
    </xdr:from>
    <xdr:to>
      <xdr:col>54</xdr:col>
      <xdr:colOff>189865</xdr:colOff>
      <xdr:row>63</xdr:row>
      <xdr:rowOff>171084</xdr:rowOff>
    </xdr:to>
    <xdr:cxnSp macro="">
      <xdr:nvCxnSpPr>
        <xdr:cNvPr id="212" name="直線コネクタ 211">
          <a:extLst>
            <a:ext uri="{FF2B5EF4-FFF2-40B4-BE49-F238E27FC236}">
              <a16:creationId xmlns:a16="http://schemas.microsoft.com/office/drawing/2014/main" id="{75C77AC6-2B77-4089-A5A7-D113BE6101BE}"/>
            </a:ext>
          </a:extLst>
        </xdr:cNvPr>
        <xdr:cNvCxnSpPr/>
      </xdr:nvCxnSpPr>
      <xdr:spPr>
        <a:xfrm flipV="1">
          <a:off x="9219565" y="9468124"/>
          <a:ext cx="0" cy="1264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6689</xdr:rowOff>
    </xdr:from>
    <xdr:ext cx="469744" cy="259045"/>
    <xdr:sp macro="" textlink="">
      <xdr:nvSpPr>
        <xdr:cNvPr id="213" name="【体育館・プール】&#10;一人当たり面積最小値テキスト">
          <a:extLst>
            <a:ext uri="{FF2B5EF4-FFF2-40B4-BE49-F238E27FC236}">
              <a16:creationId xmlns:a16="http://schemas.microsoft.com/office/drawing/2014/main" id="{50237BA9-DD82-4047-927B-883F4537E8CE}"/>
            </a:ext>
          </a:extLst>
        </xdr:cNvPr>
        <xdr:cNvSpPr txBox="1"/>
      </xdr:nvSpPr>
      <xdr:spPr>
        <a:xfrm>
          <a:off x="9258300" y="10735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171084</xdr:rowOff>
    </xdr:from>
    <xdr:to>
      <xdr:col>55</xdr:col>
      <xdr:colOff>88900</xdr:colOff>
      <xdr:row>63</xdr:row>
      <xdr:rowOff>171084</xdr:rowOff>
    </xdr:to>
    <xdr:cxnSp macro="">
      <xdr:nvCxnSpPr>
        <xdr:cNvPr id="214" name="直線コネクタ 213">
          <a:extLst>
            <a:ext uri="{FF2B5EF4-FFF2-40B4-BE49-F238E27FC236}">
              <a16:creationId xmlns:a16="http://schemas.microsoft.com/office/drawing/2014/main" id="{A870D2EC-7C91-4EB4-B96D-E9F60E9DD1B8}"/>
            </a:ext>
          </a:extLst>
        </xdr:cNvPr>
        <xdr:cNvCxnSpPr/>
      </xdr:nvCxnSpPr>
      <xdr:spPr>
        <a:xfrm>
          <a:off x="9154160" y="1073240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26961</xdr:rowOff>
    </xdr:from>
    <xdr:ext cx="534377" cy="259045"/>
    <xdr:sp macro="" textlink="">
      <xdr:nvSpPr>
        <xdr:cNvPr id="215" name="【体育館・プール】&#10;一人当たり面積最大値テキスト">
          <a:extLst>
            <a:ext uri="{FF2B5EF4-FFF2-40B4-BE49-F238E27FC236}">
              <a16:creationId xmlns:a16="http://schemas.microsoft.com/office/drawing/2014/main" id="{1D903C6F-D24A-42A5-A493-B49833334474}"/>
            </a:ext>
          </a:extLst>
        </xdr:cNvPr>
        <xdr:cNvSpPr txBox="1"/>
      </xdr:nvSpPr>
      <xdr:spPr>
        <a:xfrm>
          <a:off x="9258300" y="9247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80284</xdr:rowOff>
    </xdr:from>
    <xdr:to>
      <xdr:col>55</xdr:col>
      <xdr:colOff>88900</xdr:colOff>
      <xdr:row>56</xdr:row>
      <xdr:rowOff>80284</xdr:rowOff>
    </xdr:to>
    <xdr:cxnSp macro="">
      <xdr:nvCxnSpPr>
        <xdr:cNvPr id="216" name="直線コネクタ 215">
          <a:extLst>
            <a:ext uri="{FF2B5EF4-FFF2-40B4-BE49-F238E27FC236}">
              <a16:creationId xmlns:a16="http://schemas.microsoft.com/office/drawing/2014/main" id="{62756ADB-0481-45C8-A248-845851F10155}"/>
            </a:ext>
          </a:extLst>
        </xdr:cNvPr>
        <xdr:cNvCxnSpPr/>
      </xdr:nvCxnSpPr>
      <xdr:spPr>
        <a:xfrm>
          <a:off x="9154160" y="946812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95590</xdr:rowOff>
    </xdr:from>
    <xdr:ext cx="469744" cy="259045"/>
    <xdr:sp macro="" textlink="">
      <xdr:nvSpPr>
        <xdr:cNvPr id="217" name="【体育館・プール】&#10;一人当たり面積平均値テキスト">
          <a:extLst>
            <a:ext uri="{FF2B5EF4-FFF2-40B4-BE49-F238E27FC236}">
              <a16:creationId xmlns:a16="http://schemas.microsoft.com/office/drawing/2014/main" id="{40D3C089-3AAE-456A-BBF8-D817769C2FFD}"/>
            </a:ext>
          </a:extLst>
        </xdr:cNvPr>
        <xdr:cNvSpPr txBox="1"/>
      </xdr:nvSpPr>
      <xdr:spPr>
        <a:xfrm>
          <a:off x="9258300" y="104892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72713</xdr:rowOff>
    </xdr:from>
    <xdr:to>
      <xdr:col>55</xdr:col>
      <xdr:colOff>50800</xdr:colOff>
      <xdr:row>64</xdr:row>
      <xdr:rowOff>2863</xdr:rowOff>
    </xdr:to>
    <xdr:sp macro="" textlink="">
      <xdr:nvSpPr>
        <xdr:cNvPr id="218" name="フローチャート: 判断 217">
          <a:extLst>
            <a:ext uri="{FF2B5EF4-FFF2-40B4-BE49-F238E27FC236}">
              <a16:creationId xmlns:a16="http://schemas.microsoft.com/office/drawing/2014/main" id="{D6387038-FEA6-45D1-9CEB-DA8451B264C0}"/>
            </a:ext>
          </a:extLst>
        </xdr:cNvPr>
        <xdr:cNvSpPr/>
      </xdr:nvSpPr>
      <xdr:spPr>
        <a:xfrm>
          <a:off x="9192260" y="1063403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103528</xdr:rowOff>
    </xdr:from>
    <xdr:to>
      <xdr:col>50</xdr:col>
      <xdr:colOff>165100</xdr:colOff>
      <xdr:row>64</xdr:row>
      <xdr:rowOff>33678</xdr:rowOff>
    </xdr:to>
    <xdr:sp macro="" textlink="">
      <xdr:nvSpPr>
        <xdr:cNvPr id="219" name="フローチャート: 判断 218">
          <a:extLst>
            <a:ext uri="{FF2B5EF4-FFF2-40B4-BE49-F238E27FC236}">
              <a16:creationId xmlns:a16="http://schemas.microsoft.com/office/drawing/2014/main" id="{3B081B43-8B59-498C-82C3-D1C530C74DBA}"/>
            </a:ext>
          </a:extLst>
        </xdr:cNvPr>
        <xdr:cNvSpPr/>
      </xdr:nvSpPr>
      <xdr:spPr>
        <a:xfrm>
          <a:off x="8445500" y="1066484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108374</xdr:rowOff>
    </xdr:from>
    <xdr:to>
      <xdr:col>46</xdr:col>
      <xdr:colOff>38100</xdr:colOff>
      <xdr:row>64</xdr:row>
      <xdr:rowOff>38524</xdr:rowOff>
    </xdr:to>
    <xdr:sp macro="" textlink="">
      <xdr:nvSpPr>
        <xdr:cNvPr id="220" name="フローチャート: 判断 219">
          <a:extLst>
            <a:ext uri="{FF2B5EF4-FFF2-40B4-BE49-F238E27FC236}">
              <a16:creationId xmlns:a16="http://schemas.microsoft.com/office/drawing/2014/main" id="{66909C7D-5CCD-4BB5-A3D1-E36690CFF1E4}"/>
            </a:ext>
          </a:extLst>
        </xdr:cNvPr>
        <xdr:cNvSpPr/>
      </xdr:nvSpPr>
      <xdr:spPr>
        <a:xfrm>
          <a:off x="7670800" y="1066969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110294</xdr:rowOff>
    </xdr:from>
    <xdr:to>
      <xdr:col>41</xdr:col>
      <xdr:colOff>101600</xdr:colOff>
      <xdr:row>64</xdr:row>
      <xdr:rowOff>40444</xdr:rowOff>
    </xdr:to>
    <xdr:sp macro="" textlink="">
      <xdr:nvSpPr>
        <xdr:cNvPr id="221" name="フローチャート: 判断 220">
          <a:extLst>
            <a:ext uri="{FF2B5EF4-FFF2-40B4-BE49-F238E27FC236}">
              <a16:creationId xmlns:a16="http://schemas.microsoft.com/office/drawing/2014/main" id="{0DAC22C6-D209-4DBE-8BEF-F989AD8F4302}"/>
            </a:ext>
          </a:extLst>
        </xdr:cNvPr>
        <xdr:cNvSpPr/>
      </xdr:nvSpPr>
      <xdr:spPr>
        <a:xfrm>
          <a:off x="6873240" y="1067161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2" name="テキスト ボックス 221">
          <a:extLst>
            <a:ext uri="{FF2B5EF4-FFF2-40B4-BE49-F238E27FC236}">
              <a16:creationId xmlns:a16="http://schemas.microsoft.com/office/drawing/2014/main" id="{1EDD69EE-657C-423B-A8B9-81D34797FC5E}"/>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6BBD46D0-6356-499A-998F-BA78167B51AA}"/>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C22195C9-95DD-4717-A7EC-98347EC71420}"/>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C8A62734-7385-4BA8-87C4-819896BC0F16}"/>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C7F352CC-617F-473B-AFC2-158D3E1AF0FC}"/>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115209</xdr:rowOff>
    </xdr:from>
    <xdr:to>
      <xdr:col>55</xdr:col>
      <xdr:colOff>50800</xdr:colOff>
      <xdr:row>64</xdr:row>
      <xdr:rowOff>45359</xdr:rowOff>
    </xdr:to>
    <xdr:sp macro="" textlink="">
      <xdr:nvSpPr>
        <xdr:cNvPr id="227" name="楕円 226">
          <a:extLst>
            <a:ext uri="{FF2B5EF4-FFF2-40B4-BE49-F238E27FC236}">
              <a16:creationId xmlns:a16="http://schemas.microsoft.com/office/drawing/2014/main" id="{0C067B70-A344-47A9-84B4-99666A37CF16}"/>
            </a:ext>
          </a:extLst>
        </xdr:cNvPr>
        <xdr:cNvSpPr/>
      </xdr:nvSpPr>
      <xdr:spPr>
        <a:xfrm>
          <a:off x="9192260" y="1067652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51139</xdr:rowOff>
    </xdr:from>
    <xdr:ext cx="469744" cy="259045"/>
    <xdr:sp macro="" textlink="">
      <xdr:nvSpPr>
        <xdr:cNvPr id="228" name="【体育館・プール】&#10;一人当たり面積該当値テキスト">
          <a:extLst>
            <a:ext uri="{FF2B5EF4-FFF2-40B4-BE49-F238E27FC236}">
              <a16:creationId xmlns:a16="http://schemas.microsoft.com/office/drawing/2014/main" id="{7A491C23-202D-411B-8644-65F3103CC87E}"/>
            </a:ext>
          </a:extLst>
        </xdr:cNvPr>
        <xdr:cNvSpPr txBox="1"/>
      </xdr:nvSpPr>
      <xdr:spPr>
        <a:xfrm>
          <a:off x="9258300" y="10612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115346</xdr:rowOff>
    </xdr:from>
    <xdr:to>
      <xdr:col>50</xdr:col>
      <xdr:colOff>165100</xdr:colOff>
      <xdr:row>64</xdr:row>
      <xdr:rowOff>45496</xdr:rowOff>
    </xdr:to>
    <xdr:sp macro="" textlink="">
      <xdr:nvSpPr>
        <xdr:cNvPr id="229" name="楕円 228">
          <a:extLst>
            <a:ext uri="{FF2B5EF4-FFF2-40B4-BE49-F238E27FC236}">
              <a16:creationId xmlns:a16="http://schemas.microsoft.com/office/drawing/2014/main" id="{C5F8ED8C-32DB-4632-BE8C-46D0F11021BE}"/>
            </a:ext>
          </a:extLst>
        </xdr:cNvPr>
        <xdr:cNvSpPr/>
      </xdr:nvSpPr>
      <xdr:spPr>
        <a:xfrm>
          <a:off x="8445500" y="1067666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166009</xdr:rowOff>
    </xdr:from>
    <xdr:to>
      <xdr:col>55</xdr:col>
      <xdr:colOff>0</xdr:colOff>
      <xdr:row>63</xdr:row>
      <xdr:rowOff>166146</xdr:rowOff>
    </xdr:to>
    <xdr:cxnSp macro="">
      <xdr:nvCxnSpPr>
        <xdr:cNvPr id="230" name="直線コネクタ 229">
          <a:extLst>
            <a:ext uri="{FF2B5EF4-FFF2-40B4-BE49-F238E27FC236}">
              <a16:creationId xmlns:a16="http://schemas.microsoft.com/office/drawing/2014/main" id="{A2772261-606B-4F4A-80FE-871FE762B529}"/>
            </a:ext>
          </a:extLst>
        </xdr:cNvPr>
        <xdr:cNvCxnSpPr/>
      </xdr:nvCxnSpPr>
      <xdr:spPr>
        <a:xfrm flipV="1">
          <a:off x="8496300" y="10727329"/>
          <a:ext cx="7239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112535</xdr:rowOff>
    </xdr:from>
    <xdr:to>
      <xdr:col>46</xdr:col>
      <xdr:colOff>38100</xdr:colOff>
      <xdr:row>64</xdr:row>
      <xdr:rowOff>42685</xdr:rowOff>
    </xdr:to>
    <xdr:sp macro="" textlink="">
      <xdr:nvSpPr>
        <xdr:cNvPr id="231" name="楕円 230">
          <a:extLst>
            <a:ext uri="{FF2B5EF4-FFF2-40B4-BE49-F238E27FC236}">
              <a16:creationId xmlns:a16="http://schemas.microsoft.com/office/drawing/2014/main" id="{0FC5363F-ECC8-44BD-B339-FE5D3B742FE8}"/>
            </a:ext>
          </a:extLst>
        </xdr:cNvPr>
        <xdr:cNvSpPr/>
      </xdr:nvSpPr>
      <xdr:spPr>
        <a:xfrm>
          <a:off x="7670800" y="1067385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163335</xdr:rowOff>
    </xdr:from>
    <xdr:to>
      <xdr:col>50</xdr:col>
      <xdr:colOff>114300</xdr:colOff>
      <xdr:row>63</xdr:row>
      <xdr:rowOff>166146</xdr:rowOff>
    </xdr:to>
    <xdr:cxnSp macro="">
      <xdr:nvCxnSpPr>
        <xdr:cNvPr id="232" name="直線コネクタ 231">
          <a:extLst>
            <a:ext uri="{FF2B5EF4-FFF2-40B4-BE49-F238E27FC236}">
              <a16:creationId xmlns:a16="http://schemas.microsoft.com/office/drawing/2014/main" id="{FEAB975F-3B0A-42B5-B19A-3889C66872BD}"/>
            </a:ext>
          </a:extLst>
        </xdr:cNvPr>
        <xdr:cNvCxnSpPr/>
      </xdr:nvCxnSpPr>
      <xdr:spPr>
        <a:xfrm>
          <a:off x="7713980" y="10724655"/>
          <a:ext cx="782320" cy="2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112649</xdr:rowOff>
    </xdr:from>
    <xdr:to>
      <xdr:col>41</xdr:col>
      <xdr:colOff>101600</xdr:colOff>
      <xdr:row>64</xdr:row>
      <xdr:rowOff>42799</xdr:rowOff>
    </xdr:to>
    <xdr:sp macro="" textlink="">
      <xdr:nvSpPr>
        <xdr:cNvPr id="233" name="楕円 232">
          <a:extLst>
            <a:ext uri="{FF2B5EF4-FFF2-40B4-BE49-F238E27FC236}">
              <a16:creationId xmlns:a16="http://schemas.microsoft.com/office/drawing/2014/main" id="{ACC366BA-5837-48D0-843A-26DBC7977487}"/>
            </a:ext>
          </a:extLst>
        </xdr:cNvPr>
        <xdr:cNvSpPr/>
      </xdr:nvSpPr>
      <xdr:spPr>
        <a:xfrm>
          <a:off x="6873240" y="1067396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163335</xdr:rowOff>
    </xdr:from>
    <xdr:to>
      <xdr:col>45</xdr:col>
      <xdr:colOff>177800</xdr:colOff>
      <xdr:row>63</xdr:row>
      <xdr:rowOff>163449</xdr:rowOff>
    </xdr:to>
    <xdr:cxnSp macro="">
      <xdr:nvCxnSpPr>
        <xdr:cNvPr id="234" name="直線コネクタ 233">
          <a:extLst>
            <a:ext uri="{FF2B5EF4-FFF2-40B4-BE49-F238E27FC236}">
              <a16:creationId xmlns:a16="http://schemas.microsoft.com/office/drawing/2014/main" id="{36BAB3B1-F7FF-4B8A-B26C-0DB15B9C0288}"/>
            </a:ext>
          </a:extLst>
        </xdr:cNvPr>
        <xdr:cNvCxnSpPr/>
      </xdr:nvCxnSpPr>
      <xdr:spPr>
        <a:xfrm flipV="1">
          <a:off x="6924040" y="10724655"/>
          <a:ext cx="78994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50205</xdr:rowOff>
    </xdr:from>
    <xdr:ext cx="469744" cy="259045"/>
    <xdr:sp macro="" textlink="">
      <xdr:nvSpPr>
        <xdr:cNvPr id="235" name="n_1aveValue【体育館・プール】&#10;一人当たり面積">
          <a:extLst>
            <a:ext uri="{FF2B5EF4-FFF2-40B4-BE49-F238E27FC236}">
              <a16:creationId xmlns:a16="http://schemas.microsoft.com/office/drawing/2014/main" id="{543935C8-99C6-42FD-A38F-BD5E3A57D0FF}"/>
            </a:ext>
          </a:extLst>
        </xdr:cNvPr>
        <xdr:cNvSpPr txBox="1"/>
      </xdr:nvSpPr>
      <xdr:spPr>
        <a:xfrm>
          <a:off x="8271587" y="10443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55051</xdr:rowOff>
    </xdr:from>
    <xdr:ext cx="469744" cy="259045"/>
    <xdr:sp macro="" textlink="">
      <xdr:nvSpPr>
        <xdr:cNvPr id="236" name="n_2aveValue【体育館・プール】&#10;一人当たり面積">
          <a:extLst>
            <a:ext uri="{FF2B5EF4-FFF2-40B4-BE49-F238E27FC236}">
              <a16:creationId xmlns:a16="http://schemas.microsoft.com/office/drawing/2014/main" id="{D02BF8B2-BDC4-4885-B777-DAF3FAD5A8D8}"/>
            </a:ext>
          </a:extLst>
        </xdr:cNvPr>
        <xdr:cNvSpPr txBox="1"/>
      </xdr:nvSpPr>
      <xdr:spPr>
        <a:xfrm>
          <a:off x="7509587" y="10448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56971</xdr:rowOff>
    </xdr:from>
    <xdr:ext cx="469744" cy="259045"/>
    <xdr:sp macro="" textlink="">
      <xdr:nvSpPr>
        <xdr:cNvPr id="237" name="n_3aveValue【体育館・プール】&#10;一人当たり面積">
          <a:extLst>
            <a:ext uri="{FF2B5EF4-FFF2-40B4-BE49-F238E27FC236}">
              <a16:creationId xmlns:a16="http://schemas.microsoft.com/office/drawing/2014/main" id="{855B1AF2-3D8D-4BB3-B18E-3367B921A8BD}"/>
            </a:ext>
          </a:extLst>
        </xdr:cNvPr>
        <xdr:cNvSpPr txBox="1"/>
      </xdr:nvSpPr>
      <xdr:spPr>
        <a:xfrm>
          <a:off x="6712027" y="10450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36623</xdr:rowOff>
    </xdr:from>
    <xdr:ext cx="469744" cy="259045"/>
    <xdr:sp macro="" textlink="">
      <xdr:nvSpPr>
        <xdr:cNvPr id="238" name="n_1mainValue【体育館・プール】&#10;一人当たり面積">
          <a:extLst>
            <a:ext uri="{FF2B5EF4-FFF2-40B4-BE49-F238E27FC236}">
              <a16:creationId xmlns:a16="http://schemas.microsoft.com/office/drawing/2014/main" id="{378262FD-9306-467A-9006-4DF8E2332EA2}"/>
            </a:ext>
          </a:extLst>
        </xdr:cNvPr>
        <xdr:cNvSpPr txBox="1"/>
      </xdr:nvSpPr>
      <xdr:spPr>
        <a:xfrm>
          <a:off x="8271587" y="10765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33812</xdr:rowOff>
    </xdr:from>
    <xdr:ext cx="469744" cy="259045"/>
    <xdr:sp macro="" textlink="">
      <xdr:nvSpPr>
        <xdr:cNvPr id="239" name="n_2mainValue【体育館・プール】&#10;一人当たり面積">
          <a:extLst>
            <a:ext uri="{FF2B5EF4-FFF2-40B4-BE49-F238E27FC236}">
              <a16:creationId xmlns:a16="http://schemas.microsoft.com/office/drawing/2014/main" id="{A5248498-2CD1-4528-807D-F92A9109F6B0}"/>
            </a:ext>
          </a:extLst>
        </xdr:cNvPr>
        <xdr:cNvSpPr txBox="1"/>
      </xdr:nvSpPr>
      <xdr:spPr>
        <a:xfrm>
          <a:off x="7509587" y="10762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33926</xdr:rowOff>
    </xdr:from>
    <xdr:ext cx="469744" cy="259045"/>
    <xdr:sp macro="" textlink="">
      <xdr:nvSpPr>
        <xdr:cNvPr id="240" name="n_3mainValue【体育館・プール】&#10;一人当たり面積">
          <a:extLst>
            <a:ext uri="{FF2B5EF4-FFF2-40B4-BE49-F238E27FC236}">
              <a16:creationId xmlns:a16="http://schemas.microsoft.com/office/drawing/2014/main" id="{0E3ADB91-B783-4C4A-95D9-74A4B6A1AEE0}"/>
            </a:ext>
          </a:extLst>
        </xdr:cNvPr>
        <xdr:cNvSpPr txBox="1"/>
      </xdr:nvSpPr>
      <xdr:spPr>
        <a:xfrm>
          <a:off x="6712027" y="10762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1" name="正方形/長方形 240">
          <a:extLst>
            <a:ext uri="{FF2B5EF4-FFF2-40B4-BE49-F238E27FC236}">
              <a16:creationId xmlns:a16="http://schemas.microsoft.com/office/drawing/2014/main" id="{8B6014A6-889B-4A88-A74A-4E941FBAF2A3}"/>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2" name="正方形/長方形 241">
          <a:extLst>
            <a:ext uri="{FF2B5EF4-FFF2-40B4-BE49-F238E27FC236}">
              <a16:creationId xmlns:a16="http://schemas.microsoft.com/office/drawing/2014/main" id="{6677F2D8-90CC-4027-AF9D-6E2D75D01EB1}"/>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3" name="正方形/長方形 242">
          <a:extLst>
            <a:ext uri="{FF2B5EF4-FFF2-40B4-BE49-F238E27FC236}">
              <a16:creationId xmlns:a16="http://schemas.microsoft.com/office/drawing/2014/main" id="{F38F8937-48EA-477B-BC1C-5342E64D3149}"/>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4" name="正方形/長方形 243">
          <a:extLst>
            <a:ext uri="{FF2B5EF4-FFF2-40B4-BE49-F238E27FC236}">
              <a16:creationId xmlns:a16="http://schemas.microsoft.com/office/drawing/2014/main" id="{851CA6C8-3E89-48C9-918D-2AC6F988153A}"/>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5" name="正方形/長方形 244">
          <a:extLst>
            <a:ext uri="{FF2B5EF4-FFF2-40B4-BE49-F238E27FC236}">
              <a16:creationId xmlns:a16="http://schemas.microsoft.com/office/drawing/2014/main" id="{B1EDB5E7-2DAD-441A-B6EA-63B4A1F12552}"/>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6" name="正方形/長方形 245">
          <a:extLst>
            <a:ext uri="{FF2B5EF4-FFF2-40B4-BE49-F238E27FC236}">
              <a16:creationId xmlns:a16="http://schemas.microsoft.com/office/drawing/2014/main" id="{218405AB-8483-455A-9ACA-E49945297D8D}"/>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7" name="正方形/長方形 246">
          <a:extLst>
            <a:ext uri="{FF2B5EF4-FFF2-40B4-BE49-F238E27FC236}">
              <a16:creationId xmlns:a16="http://schemas.microsoft.com/office/drawing/2014/main" id="{B2E1BB74-ADAF-4408-A5B9-5F429AE308F2}"/>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8" name="正方形/長方形 247">
          <a:extLst>
            <a:ext uri="{FF2B5EF4-FFF2-40B4-BE49-F238E27FC236}">
              <a16:creationId xmlns:a16="http://schemas.microsoft.com/office/drawing/2014/main" id="{9894ECB1-ECEC-4D66-B277-13C7C6AA3F57}"/>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9" name="テキスト ボックス 248">
          <a:extLst>
            <a:ext uri="{FF2B5EF4-FFF2-40B4-BE49-F238E27FC236}">
              <a16:creationId xmlns:a16="http://schemas.microsoft.com/office/drawing/2014/main" id="{38BF53B7-5CFB-483A-8F96-4E7EEDB0BCED}"/>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0" name="直線コネクタ 249">
          <a:extLst>
            <a:ext uri="{FF2B5EF4-FFF2-40B4-BE49-F238E27FC236}">
              <a16:creationId xmlns:a16="http://schemas.microsoft.com/office/drawing/2014/main" id="{7A3221A1-E63F-4C46-8166-A971BAFC36D7}"/>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51" name="直線コネクタ 250">
          <a:extLst>
            <a:ext uri="{FF2B5EF4-FFF2-40B4-BE49-F238E27FC236}">
              <a16:creationId xmlns:a16="http://schemas.microsoft.com/office/drawing/2014/main" id="{5F64D9CF-87FD-464B-A342-B32D4232DF35}"/>
            </a:ext>
          </a:extLst>
        </xdr:cNvPr>
        <xdr:cNvCxnSpPr/>
      </xdr:nvCxnSpPr>
      <xdr:spPr>
        <a:xfrm>
          <a:off x="67056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52" name="テキスト ボックス 251">
          <a:extLst>
            <a:ext uri="{FF2B5EF4-FFF2-40B4-BE49-F238E27FC236}">
              <a16:creationId xmlns:a16="http://schemas.microsoft.com/office/drawing/2014/main" id="{A4906FF4-56C8-44BD-9929-3A9F270EB29A}"/>
            </a:ext>
          </a:extLst>
        </xdr:cNvPr>
        <xdr:cNvSpPr txBox="1"/>
      </xdr:nvSpPr>
      <xdr:spPr>
        <a:xfrm>
          <a:off x="377341" y="1444354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3" name="直線コネクタ 252">
          <a:extLst>
            <a:ext uri="{FF2B5EF4-FFF2-40B4-BE49-F238E27FC236}">
              <a16:creationId xmlns:a16="http://schemas.microsoft.com/office/drawing/2014/main" id="{F0830ED0-6E8D-4EE1-8DB0-C53496ECE938}"/>
            </a:ext>
          </a:extLst>
        </xdr:cNvPr>
        <xdr:cNvCxnSpPr/>
      </xdr:nvCxnSpPr>
      <xdr:spPr>
        <a:xfrm>
          <a:off x="67056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4" name="テキスト ボックス 253">
          <a:extLst>
            <a:ext uri="{FF2B5EF4-FFF2-40B4-BE49-F238E27FC236}">
              <a16:creationId xmlns:a16="http://schemas.microsoft.com/office/drawing/2014/main" id="{EB56C3CA-8152-493B-BB2B-05F838B5EB44}"/>
            </a:ext>
          </a:extLst>
        </xdr:cNvPr>
        <xdr:cNvSpPr txBox="1"/>
      </xdr:nvSpPr>
      <xdr:spPr>
        <a:xfrm>
          <a:off x="33608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5" name="直線コネクタ 254">
          <a:extLst>
            <a:ext uri="{FF2B5EF4-FFF2-40B4-BE49-F238E27FC236}">
              <a16:creationId xmlns:a16="http://schemas.microsoft.com/office/drawing/2014/main" id="{3042A560-453C-4D5D-811F-9B412F238D44}"/>
            </a:ext>
          </a:extLst>
        </xdr:cNvPr>
        <xdr:cNvCxnSpPr/>
      </xdr:nvCxnSpPr>
      <xdr:spPr>
        <a:xfrm>
          <a:off x="67056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6" name="テキスト ボックス 255">
          <a:extLst>
            <a:ext uri="{FF2B5EF4-FFF2-40B4-BE49-F238E27FC236}">
              <a16:creationId xmlns:a16="http://schemas.microsoft.com/office/drawing/2014/main" id="{2FF5B31B-A9C0-4B04-87AC-244567CC43E3}"/>
            </a:ext>
          </a:extLst>
        </xdr:cNvPr>
        <xdr:cNvSpPr txBox="1"/>
      </xdr:nvSpPr>
      <xdr:spPr>
        <a:xfrm>
          <a:off x="33608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57" name="直線コネクタ 256">
          <a:extLst>
            <a:ext uri="{FF2B5EF4-FFF2-40B4-BE49-F238E27FC236}">
              <a16:creationId xmlns:a16="http://schemas.microsoft.com/office/drawing/2014/main" id="{8FCA8B3E-A390-401C-A696-FAAE345EC768}"/>
            </a:ext>
          </a:extLst>
        </xdr:cNvPr>
        <xdr:cNvCxnSpPr/>
      </xdr:nvCxnSpPr>
      <xdr:spPr>
        <a:xfrm>
          <a:off x="67056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58" name="テキスト ボックス 257">
          <a:extLst>
            <a:ext uri="{FF2B5EF4-FFF2-40B4-BE49-F238E27FC236}">
              <a16:creationId xmlns:a16="http://schemas.microsoft.com/office/drawing/2014/main" id="{52D0AD85-0E6E-4648-A50D-271D61C26FA2}"/>
            </a:ext>
          </a:extLst>
        </xdr:cNvPr>
        <xdr:cNvSpPr txBox="1"/>
      </xdr:nvSpPr>
      <xdr:spPr>
        <a:xfrm>
          <a:off x="33608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59" name="直線コネクタ 258">
          <a:extLst>
            <a:ext uri="{FF2B5EF4-FFF2-40B4-BE49-F238E27FC236}">
              <a16:creationId xmlns:a16="http://schemas.microsoft.com/office/drawing/2014/main" id="{EA0755C0-41BC-4AAA-868E-BA62686759A0}"/>
            </a:ext>
          </a:extLst>
        </xdr:cNvPr>
        <xdr:cNvCxnSpPr/>
      </xdr:nvCxnSpPr>
      <xdr:spPr>
        <a:xfrm>
          <a:off x="67056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0" name="テキスト ボックス 259">
          <a:extLst>
            <a:ext uri="{FF2B5EF4-FFF2-40B4-BE49-F238E27FC236}">
              <a16:creationId xmlns:a16="http://schemas.microsoft.com/office/drawing/2014/main" id="{0116F839-3C28-420D-A0E3-FA8EC2C66C5E}"/>
            </a:ext>
          </a:extLst>
        </xdr:cNvPr>
        <xdr:cNvSpPr txBox="1"/>
      </xdr:nvSpPr>
      <xdr:spPr>
        <a:xfrm>
          <a:off x="33608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1" name="直線コネクタ 260">
          <a:extLst>
            <a:ext uri="{FF2B5EF4-FFF2-40B4-BE49-F238E27FC236}">
              <a16:creationId xmlns:a16="http://schemas.microsoft.com/office/drawing/2014/main" id="{804F424B-0789-40FD-9B13-F43E37774BD6}"/>
            </a:ext>
          </a:extLst>
        </xdr:cNvPr>
        <xdr:cNvCxnSpPr/>
      </xdr:nvCxnSpPr>
      <xdr:spPr>
        <a:xfrm>
          <a:off x="67056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62" name="テキスト ボックス 261">
          <a:extLst>
            <a:ext uri="{FF2B5EF4-FFF2-40B4-BE49-F238E27FC236}">
              <a16:creationId xmlns:a16="http://schemas.microsoft.com/office/drawing/2014/main" id="{83016BA4-51F2-4973-8647-78B1566AE6B2}"/>
            </a:ext>
          </a:extLst>
        </xdr:cNvPr>
        <xdr:cNvSpPr txBox="1"/>
      </xdr:nvSpPr>
      <xdr:spPr>
        <a:xfrm>
          <a:off x="27196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3" name="直線コネクタ 262">
          <a:extLst>
            <a:ext uri="{FF2B5EF4-FFF2-40B4-BE49-F238E27FC236}">
              <a16:creationId xmlns:a16="http://schemas.microsoft.com/office/drawing/2014/main" id="{3D08E7E7-3CF3-43F4-9942-149A7E7CE971}"/>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4" name="テキスト ボックス 263">
          <a:extLst>
            <a:ext uri="{FF2B5EF4-FFF2-40B4-BE49-F238E27FC236}">
              <a16:creationId xmlns:a16="http://schemas.microsoft.com/office/drawing/2014/main" id="{A326C8EF-D737-45D3-8DD6-758D17CC2E00}"/>
            </a:ext>
          </a:extLst>
        </xdr:cNvPr>
        <xdr:cNvSpPr txBox="1"/>
      </xdr:nvSpPr>
      <xdr:spPr>
        <a:xfrm>
          <a:off x="27196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5" name="【福祉施設】&#10;有形固定資産減価償却率グラフ枠">
          <a:extLst>
            <a:ext uri="{FF2B5EF4-FFF2-40B4-BE49-F238E27FC236}">
              <a16:creationId xmlns:a16="http://schemas.microsoft.com/office/drawing/2014/main" id="{51F7A774-D221-4DD1-ADAB-6151AACC50F2}"/>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157299</xdr:rowOff>
    </xdr:to>
    <xdr:cxnSp macro="">
      <xdr:nvCxnSpPr>
        <xdr:cNvPr id="266" name="直線コネクタ 265">
          <a:extLst>
            <a:ext uri="{FF2B5EF4-FFF2-40B4-BE49-F238E27FC236}">
              <a16:creationId xmlns:a16="http://schemas.microsoft.com/office/drawing/2014/main" id="{5B460722-CF3B-49E3-BA1A-B0D0D82EBB92}"/>
            </a:ext>
          </a:extLst>
        </xdr:cNvPr>
        <xdr:cNvCxnSpPr/>
      </xdr:nvCxnSpPr>
      <xdr:spPr>
        <a:xfrm flipV="1">
          <a:off x="4086225" y="12987201"/>
          <a:ext cx="0" cy="1419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161126</xdr:rowOff>
    </xdr:from>
    <xdr:ext cx="405111" cy="259045"/>
    <xdr:sp macro="" textlink="">
      <xdr:nvSpPr>
        <xdr:cNvPr id="267" name="【福祉施設】&#10;有形固定資産減価償却率最小値テキスト">
          <a:extLst>
            <a:ext uri="{FF2B5EF4-FFF2-40B4-BE49-F238E27FC236}">
              <a16:creationId xmlns:a16="http://schemas.microsoft.com/office/drawing/2014/main" id="{FCC1E867-531F-4F32-B495-B82BD05C418E}"/>
            </a:ext>
          </a:extLst>
        </xdr:cNvPr>
        <xdr:cNvSpPr txBox="1"/>
      </xdr:nvSpPr>
      <xdr:spPr>
        <a:xfrm>
          <a:off x="4124960" y="14410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157299</xdr:rowOff>
    </xdr:from>
    <xdr:to>
      <xdr:col>24</xdr:col>
      <xdr:colOff>152400</xdr:colOff>
      <xdr:row>85</xdr:row>
      <xdr:rowOff>157299</xdr:rowOff>
    </xdr:to>
    <xdr:cxnSp macro="">
      <xdr:nvCxnSpPr>
        <xdr:cNvPr id="268" name="直線コネクタ 267">
          <a:extLst>
            <a:ext uri="{FF2B5EF4-FFF2-40B4-BE49-F238E27FC236}">
              <a16:creationId xmlns:a16="http://schemas.microsoft.com/office/drawing/2014/main" id="{25B712E8-94B3-4D5D-8A13-E0AB3BB24316}"/>
            </a:ext>
          </a:extLst>
        </xdr:cNvPr>
        <xdr:cNvCxnSpPr/>
      </xdr:nvCxnSpPr>
      <xdr:spPr>
        <a:xfrm>
          <a:off x="4020820" y="1440669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69" name="【福祉施設】&#10;有形固定資産減価償却率最大値テキスト">
          <a:extLst>
            <a:ext uri="{FF2B5EF4-FFF2-40B4-BE49-F238E27FC236}">
              <a16:creationId xmlns:a16="http://schemas.microsoft.com/office/drawing/2014/main" id="{A1A5A547-D343-4A66-BE16-20994D4974C9}"/>
            </a:ext>
          </a:extLst>
        </xdr:cNvPr>
        <xdr:cNvSpPr txBox="1"/>
      </xdr:nvSpPr>
      <xdr:spPr>
        <a:xfrm>
          <a:off x="4124960" y="12766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70" name="直線コネクタ 269">
          <a:extLst>
            <a:ext uri="{FF2B5EF4-FFF2-40B4-BE49-F238E27FC236}">
              <a16:creationId xmlns:a16="http://schemas.microsoft.com/office/drawing/2014/main" id="{1B03FCBE-B1FB-480C-9742-3CD39C964712}"/>
            </a:ext>
          </a:extLst>
        </xdr:cNvPr>
        <xdr:cNvCxnSpPr/>
      </xdr:nvCxnSpPr>
      <xdr:spPr>
        <a:xfrm>
          <a:off x="4020820" y="1298720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104883</xdr:rowOff>
    </xdr:from>
    <xdr:ext cx="405111" cy="259045"/>
    <xdr:sp macro="" textlink="">
      <xdr:nvSpPr>
        <xdr:cNvPr id="271" name="【福祉施設】&#10;有形固定資産減価償却率平均値テキスト">
          <a:extLst>
            <a:ext uri="{FF2B5EF4-FFF2-40B4-BE49-F238E27FC236}">
              <a16:creationId xmlns:a16="http://schemas.microsoft.com/office/drawing/2014/main" id="{E93FB9F6-0D01-4050-B900-170B7FC0BD91}"/>
            </a:ext>
          </a:extLst>
        </xdr:cNvPr>
        <xdr:cNvSpPr txBox="1"/>
      </xdr:nvSpPr>
      <xdr:spPr>
        <a:xfrm>
          <a:off x="4124960" y="133484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82006</xdr:rowOff>
    </xdr:from>
    <xdr:to>
      <xdr:col>24</xdr:col>
      <xdr:colOff>114300</xdr:colOff>
      <xdr:row>81</xdr:row>
      <xdr:rowOff>12156</xdr:rowOff>
    </xdr:to>
    <xdr:sp macro="" textlink="">
      <xdr:nvSpPr>
        <xdr:cNvPr id="272" name="フローチャート: 判断 271">
          <a:extLst>
            <a:ext uri="{FF2B5EF4-FFF2-40B4-BE49-F238E27FC236}">
              <a16:creationId xmlns:a16="http://schemas.microsoft.com/office/drawing/2014/main" id="{226280ED-E795-4355-8AD6-22D5CE23F579}"/>
            </a:ext>
          </a:extLst>
        </xdr:cNvPr>
        <xdr:cNvSpPr/>
      </xdr:nvSpPr>
      <xdr:spPr>
        <a:xfrm>
          <a:off x="4036060" y="1349320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73842</xdr:rowOff>
    </xdr:from>
    <xdr:to>
      <xdr:col>20</xdr:col>
      <xdr:colOff>38100</xdr:colOff>
      <xdr:row>81</xdr:row>
      <xdr:rowOff>3992</xdr:rowOff>
    </xdr:to>
    <xdr:sp macro="" textlink="">
      <xdr:nvSpPr>
        <xdr:cNvPr id="273" name="フローチャート: 判断 272">
          <a:extLst>
            <a:ext uri="{FF2B5EF4-FFF2-40B4-BE49-F238E27FC236}">
              <a16:creationId xmlns:a16="http://schemas.microsoft.com/office/drawing/2014/main" id="{ED5111A3-7895-455B-A779-BFFD85E30654}"/>
            </a:ext>
          </a:extLst>
        </xdr:cNvPr>
        <xdr:cNvSpPr/>
      </xdr:nvSpPr>
      <xdr:spPr>
        <a:xfrm>
          <a:off x="3312160" y="1348504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13426</xdr:rowOff>
    </xdr:from>
    <xdr:to>
      <xdr:col>15</xdr:col>
      <xdr:colOff>101600</xdr:colOff>
      <xdr:row>81</xdr:row>
      <xdr:rowOff>115026</xdr:rowOff>
    </xdr:to>
    <xdr:sp macro="" textlink="">
      <xdr:nvSpPr>
        <xdr:cNvPr id="274" name="フローチャート: 判断 273">
          <a:extLst>
            <a:ext uri="{FF2B5EF4-FFF2-40B4-BE49-F238E27FC236}">
              <a16:creationId xmlns:a16="http://schemas.microsoft.com/office/drawing/2014/main" id="{85473C84-E83F-49E1-A328-01C418C82938}"/>
            </a:ext>
          </a:extLst>
        </xdr:cNvPr>
        <xdr:cNvSpPr/>
      </xdr:nvSpPr>
      <xdr:spPr>
        <a:xfrm>
          <a:off x="2514600" y="13592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50981</xdr:rowOff>
    </xdr:from>
    <xdr:to>
      <xdr:col>10</xdr:col>
      <xdr:colOff>165100</xdr:colOff>
      <xdr:row>81</xdr:row>
      <xdr:rowOff>152581</xdr:rowOff>
    </xdr:to>
    <xdr:sp macro="" textlink="">
      <xdr:nvSpPr>
        <xdr:cNvPr id="275" name="フローチャート: 判断 274">
          <a:extLst>
            <a:ext uri="{FF2B5EF4-FFF2-40B4-BE49-F238E27FC236}">
              <a16:creationId xmlns:a16="http://schemas.microsoft.com/office/drawing/2014/main" id="{23F289DE-32DE-47D9-B552-DB609BAD9E45}"/>
            </a:ext>
          </a:extLst>
        </xdr:cNvPr>
        <xdr:cNvSpPr/>
      </xdr:nvSpPr>
      <xdr:spPr>
        <a:xfrm>
          <a:off x="1739900" y="1362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020ADEC5-8FCF-4DE7-BA2C-4F2CE317006A}"/>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80B3A71A-055C-4F26-B729-E26460CA7FBC}"/>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73B65299-9506-48B9-A791-FD2B612C47B7}"/>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34D89F06-CD88-4BB4-B863-94028AA718BF}"/>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id="{598D2145-A96E-4B21-B60C-9FB6417B71AB}"/>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113030</xdr:rowOff>
    </xdr:from>
    <xdr:to>
      <xdr:col>24</xdr:col>
      <xdr:colOff>114300</xdr:colOff>
      <xdr:row>82</xdr:row>
      <xdr:rowOff>43180</xdr:rowOff>
    </xdr:to>
    <xdr:sp macro="" textlink="">
      <xdr:nvSpPr>
        <xdr:cNvPr id="281" name="楕円 280">
          <a:extLst>
            <a:ext uri="{FF2B5EF4-FFF2-40B4-BE49-F238E27FC236}">
              <a16:creationId xmlns:a16="http://schemas.microsoft.com/office/drawing/2014/main" id="{F0CF1E54-A3C3-4A2E-9812-E4EAC0D2A356}"/>
            </a:ext>
          </a:extLst>
        </xdr:cNvPr>
        <xdr:cNvSpPr/>
      </xdr:nvSpPr>
      <xdr:spPr>
        <a:xfrm>
          <a:off x="4036060" y="136918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91457</xdr:rowOff>
    </xdr:from>
    <xdr:ext cx="405111" cy="259045"/>
    <xdr:sp macro="" textlink="">
      <xdr:nvSpPr>
        <xdr:cNvPr id="282" name="【福祉施設】&#10;有形固定資産減価償却率該当値テキスト">
          <a:extLst>
            <a:ext uri="{FF2B5EF4-FFF2-40B4-BE49-F238E27FC236}">
              <a16:creationId xmlns:a16="http://schemas.microsoft.com/office/drawing/2014/main" id="{C971DD13-7E4C-4770-99F8-595C13AD16D6}"/>
            </a:ext>
          </a:extLst>
        </xdr:cNvPr>
        <xdr:cNvSpPr txBox="1"/>
      </xdr:nvSpPr>
      <xdr:spPr>
        <a:xfrm>
          <a:off x="4124960" y="13670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144055</xdr:rowOff>
    </xdr:from>
    <xdr:to>
      <xdr:col>20</xdr:col>
      <xdr:colOff>38100</xdr:colOff>
      <xdr:row>82</xdr:row>
      <xdr:rowOff>74205</xdr:rowOff>
    </xdr:to>
    <xdr:sp macro="" textlink="">
      <xdr:nvSpPr>
        <xdr:cNvPr id="283" name="楕円 282">
          <a:extLst>
            <a:ext uri="{FF2B5EF4-FFF2-40B4-BE49-F238E27FC236}">
              <a16:creationId xmlns:a16="http://schemas.microsoft.com/office/drawing/2014/main" id="{BFB2A4FC-035B-4A21-94C7-E68E687452A1}"/>
            </a:ext>
          </a:extLst>
        </xdr:cNvPr>
        <xdr:cNvSpPr/>
      </xdr:nvSpPr>
      <xdr:spPr>
        <a:xfrm>
          <a:off x="3312160" y="1372289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163830</xdr:rowOff>
    </xdr:from>
    <xdr:to>
      <xdr:col>24</xdr:col>
      <xdr:colOff>63500</xdr:colOff>
      <xdr:row>82</xdr:row>
      <xdr:rowOff>23405</xdr:rowOff>
    </xdr:to>
    <xdr:cxnSp macro="">
      <xdr:nvCxnSpPr>
        <xdr:cNvPr id="284" name="直線コネクタ 283">
          <a:extLst>
            <a:ext uri="{FF2B5EF4-FFF2-40B4-BE49-F238E27FC236}">
              <a16:creationId xmlns:a16="http://schemas.microsoft.com/office/drawing/2014/main" id="{59561432-6578-4F9D-AC85-A02F457252B9}"/>
            </a:ext>
          </a:extLst>
        </xdr:cNvPr>
        <xdr:cNvCxnSpPr/>
      </xdr:nvCxnSpPr>
      <xdr:spPr>
        <a:xfrm flipV="1">
          <a:off x="3355340" y="13742670"/>
          <a:ext cx="731520" cy="27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127726</xdr:rowOff>
    </xdr:from>
    <xdr:to>
      <xdr:col>15</xdr:col>
      <xdr:colOff>101600</xdr:colOff>
      <xdr:row>82</xdr:row>
      <xdr:rowOff>57876</xdr:rowOff>
    </xdr:to>
    <xdr:sp macro="" textlink="">
      <xdr:nvSpPr>
        <xdr:cNvPr id="285" name="楕円 284">
          <a:extLst>
            <a:ext uri="{FF2B5EF4-FFF2-40B4-BE49-F238E27FC236}">
              <a16:creationId xmlns:a16="http://schemas.microsoft.com/office/drawing/2014/main" id="{61586130-D59C-4E03-ADCF-CE54BDF3A9A0}"/>
            </a:ext>
          </a:extLst>
        </xdr:cNvPr>
        <xdr:cNvSpPr/>
      </xdr:nvSpPr>
      <xdr:spPr>
        <a:xfrm>
          <a:off x="2514600" y="1370656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7076</xdr:rowOff>
    </xdr:from>
    <xdr:to>
      <xdr:col>19</xdr:col>
      <xdr:colOff>177800</xdr:colOff>
      <xdr:row>82</xdr:row>
      <xdr:rowOff>23405</xdr:rowOff>
    </xdr:to>
    <xdr:cxnSp macro="">
      <xdr:nvCxnSpPr>
        <xdr:cNvPr id="286" name="直線コネクタ 285">
          <a:extLst>
            <a:ext uri="{FF2B5EF4-FFF2-40B4-BE49-F238E27FC236}">
              <a16:creationId xmlns:a16="http://schemas.microsoft.com/office/drawing/2014/main" id="{5AE50FBC-E1F7-4652-BFA0-DEE50AF49278}"/>
            </a:ext>
          </a:extLst>
        </xdr:cNvPr>
        <xdr:cNvCxnSpPr/>
      </xdr:nvCxnSpPr>
      <xdr:spPr>
        <a:xfrm>
          <a:off x="2565400" y="13753556"/>
          <a:ext cx="78994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42818</xdr:rowOff>
    </xdr:from>
    <xdr:to>
      <xdr:col>10</xdr:col>
      <xdr:colOff>165100</xdr:colOff>
      <xdr:row>81</xdr:row>
      <xdr:rowOff>144418</xdr:rowOff>
    </xdr:to>
    <xdr:sp macro="" textlink="">
      <xdr:nvSpPr>
        <xdr:cNvPr id="287" name="楕円 286">
          <a:extLst>
            <a:ext uri="{FF2B5EF4-FFF2-40B4-BE49-F238E27FC236}">
              <a16:creationId xmlns:a16="http://schemas.microsoft.com/office/drawing/2014/main" id="{455B9BD6-433F-4125-A4C6-AABB49E80108}"/>
            </a:ext>
          </a:extLst>
        </xdr:cNvPr>
        <xdr:cNvSpPr/>
      </xdr:nvSpPr>
      <xdr:spPr>
        <a:xfrm>
          <a:off x="1739900" y="1362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93618</xdr:rowOff>
    </xdr:from>
    <xdr:to>
      <xdr:col>15</xdr:col>
      <xdr:colOff>50800</xdr:colOff>
      <xdr:row>82</xdr:row>
      <xdr:rowOff>7076</xdr:rowOff>
    </xdr:to>
    <xdr:cxnSp macro="">
      <xdr:nvCxnSpPr>
        <xdr:cNvPr id="288" name="直線コネクタ 287">
          <a:extLst>
            <a:ext uri="{FF2B5EF4-FFF2-40B4-BE49-F238E27FC236}">
              <a16:creationId xmlns:a16="http://schemas.microsoft.com/office/drawing/2014/main" id="{FD741B8E-A80E-4BE4-8A3F-5E14B3A34A0F}"/>
            </a:ext>
          </a:extLst>
        </xdr:cNvPr>
        <xdr:cNvCxnSpPr/>
      </xdr:nvCxnSpPr>
      <xdr:spPr>
        <a:xfrm>
          <a:off x="1790700" y="13672458"/>
          <a:ext cx="774700" cy="81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20519</xdr:rowOff>
    </xdr:from>
    <xdr:ext cx="405111" cy="259045"/>
    <xdr:sp macro="" textlink="">
      <xdr:nvSpPr>
        <xdr:cNvPr id="289" name="n_1aveValue【福祉施設】&#10;有形固定資産減価償却率">
          <a:extLst>
            <a:ext uri="{FF2B5EF4-FFF2-40B4-BE49-F238E27FC236}">
              <a16:creationId xmlns:a16="http://schemas.microsoft.com/office/drawing/2014/main" id="{6D71ABF6-C9D4-465E-8AD4-F56697A5F3F2}"/>
            </a:ext>
          </a:extLst>
        </xdr:cNvPr>
        <xdr:cNvSpPr txBox="1"/>
      </xdr:nvSpPr>
      <xdr:spPr>
        <a:xfrm>
          <a:off x="3170564" y="13264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131553</xdr:rowOff>
    </xdr:from>
    <xdr:ext cx="405111" cy="259045"/>
    <xdr:sp macro="" textlink="">
      <xdr:nvSpPr>
        <xdr:cNvPr id="290" name="n_2aveValue【福祉施設】&#10;有形固定資産減価償却率">
          <a:extLst>
            <a:ext uri="{FF2B5EF4-FFF2-40B4-BE49-F238E27FC236}">
              <a16:creationId xmlns:a16="http://schemas.microsoft.com/office/drawing/2014/main" id="{743A49F0-680E-4D86-95C1-1BF1E9AC4B13}"/>
            </a:ext>
          </a:extLst>
        </xdr:cNvPr>
        <xdr:cNvSpPr txBox="1"/>
      </xdr:nvSpPr>
      <xdr:spPr>
        <a:xfrm>
          <a:off x="2385704" y="1337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143708</xdr:rowOff>
    </xdr:from>
    <xdr:ext cx="405111" cy="259045"/>
    <xdr:sp macro="" textlink="">
      <xdr:nvSpPr>
        <xdr:cNvPr id="291" name="n_3aveValue【福祉施設】&#10;有形固定資産減価償却率">
          <a:extLst>
            <a:ext uri="{FF2B5EF4-FFF2-40B4-BE49-F238E27FC236}">
              <a16:creationId xmlns:a16="http://schemas.microsoft.com/office/drawing/2014/main" id="{AC3F0CB3-BA43-4640-A974-BFB4C7FC707D}"/>
            </a:ext>
          </a:extLst>
        </xdr:cNvPr>
        <xdr:cNvSpPr txBox="1"/>
      </xdr:nvSpPr>
      <xdr:spPr>
        <a:xfrm>
          <a:off x="1611004" y="13722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65332</xdr:rowOff>
    </xdr:from>
    <xdr:ext cx="405111" cy="259045"/>
    <xdr:sp macro="" textlink="">
      <xdr:nvSpPr>
        <xdr:cNvPr id="292" name="n_1mainValue【福祉施設】&#10;有形固定資産減価償却率">
          <a:extLst>
            <a:ext uri="{FF2B5EF4-FFF2-40B4-BE49-F238E27FC236}">
              <a16:creationId xmlns:a16="http://schemas.microsoft.com/office/drawing/2014/main" id="{3FC62AAF-215C-48F6-B438-9325C74B3469}"/>
            </a:ext>
          </a:extLst>
        </xdr:cNvPr>
        <xdr:cNvSpPr txBox="1"/>
      </xdr:nvSpPr>
      <xdr:spPr>
        <a:xfrm>
          <a:off x="3170564" y="13811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49003</xdr:rowOff>
    </xdr:from>
    <xdr:ext cx="405111" cy="259045"/>
    <xdr:sp macro="" textlink="">
      <xdr:nvSpPr>
        <xdr:cNvPr id="293" name="n_2mainValue【福祉施設】&#10;有形固定資産減価償却率">
          <a:extLst>
            <a:ext uri="{FF2B5EF4-FFF2-40B4-BE49-F238E27FC236}">
              <a16:creationId xmlns:a16="http://schemas.microsoft.com/office/drawing/2014/main" id="{31CCE2A3-740D-4AE8-BBB0-5BA9532024A0}"/>
            </a:ext>
          </a:extLst>
        </xdr:cNvPr>
        <xdr:cNvSpPr txBox="1"/>
      </xdr:nvSpPr>
      <xdr:spPr>
        <a:xfrm>
          <a:off x="2385704" y="13795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160945</xdr:rowOff>
    </xdr:from>
    <xdr:ext cx="405111" cy="259045"/>
    <xdr:sp macro="" textlink="">
      <xdr:nvSpPr>
        <xdr:cNvPr id="294" name="n_3mainValue【福祉施設】&#10;有形固定資産減価償却率">
          <a:extLst>
            <a:ext uri="{FF2B5EF4-FFF2-40B4-BE49-F238E27FC236}">
              <a16:creationId xmlns:a16="http://schemas.microsoft.com/office/drawing/2014/main" id="{02A1E865-04A4-4CD7-80F9-3EE70F9C1FDD}"/>
            </a:ext>
          </a:extLst>
        </xdr:cNvPr>
        <xdr:cNvSpPr txBox="1"/>
      </xdr:nvSpPr>
      <xdr:spPr>
        <a:xfrm>
          <a:off x="1611004" y="134045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5" name="正方形/長方形 294">
          <a:extLst>
            <a:ext uri="{FF2B5EF4-FFF2-40B4-BE49-F238E27FC236}">
              <a16:creationId xmlns:a16="http://schemas.microsoft.com/office/drawing/2014/main" id="{F13B6A02-3527-4634-B9EE-E21BFAD66D89}"/>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6" name="正方形/長方形 295">
          <a:extLst>
            <a:ext uri="{FF2B5EF4-FFF2-40B4-BE49-F238E27FC236}">
              <a16:creationId xmlns:a16="http://schemas.microsoft.com/office/drawing/2014/main" id="{D03A3C63-9679-45D9-9096-26EC01EABEC3}"/>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7" name="正方形/長方形 296">
          <a:extLst>
            <a:ext uri="{FF2B5EF4-FFF2-40B4-BE49-F238E27FC236}">
              <a16:creationId xmlns:a16="http://schemas.microsoft.com/office/drawing/2014/main" id="{7F7A893F-2BDE-42B3-952C-A21EE6C8EF01}"/>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8" name="正方形/長方形 297">
          <a:extLst>
            <a:ext uri="{FF2B5EF4-FFF2-40B4-BE49-F238E27FC236}">
              <a16:creationId xmlns:a16="http://schemas.microsoft.com/office/drawing/2014/main" id="{E8B50127-A79D-4D22-9969-0AB3C12FCAC8}"/>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9" name="正方形/長方形 298">
          <a:extLst>
            <a:ext uri="{FF2B5EF4-FFF2-40B4-BE49-F238E27FC236}">
              <a16:creationId xmlns:a16="http://schemas.microsoft.com/office/drawing/2014/main" id="{4BD430B0-260E-4A90-A791-2CFF21B25675}"/>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0" name="正方形/長方形 299">
          <a:extLst>
            <a:ext uri="{FF2B5EF4-FFF2-40B4-BE49-F238E27FC236}">
              <a16:creationId xmlns:a16="http://schemas.microsoft.com/office/drawing/2014/main" id="{EDB5D6FB-8209-4E7A-85F2-D4A37F5E8B00}"/>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1" name="正方形/長方形 300">
          <a:extLst>
            <a:ext uri="{FF2B5EF4-FFF2-40B4-BE49-F238E27FC236}">
              <a16:creationId xmlns:a16="http://schemas.microsoft.com/office/drawing/2014/main" id="{D161A827-2DAA-4190-BE4F-9AC1105DBC90}"/>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2" name="正方形/長方形 301">
          <a:extLst>
            <a:ext uri="{FF2B5EF4-FFF2-40B4-BE49-F238E27FC236}">
              <a16:creationId xmlns:a16="http://schemas.microsoft.com/office/drawing/2014/main" id="{C060556D-9F62-4305-8C39-77F397A0A70D}"/>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3" name="テキスト ボックス 302">
          <a:extLst>
            <a:ext uri="{FF2B5EF4-FFF2-40B4-BE49-F238E27FC236}">
              <a16:creationId xmlns:a16="http://schemas.microsoft.com/office/drawing/2014/main" id="{D8AF1922-BB71-40C0-8DEB-85D5EA4EED0E}"/>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4" name="直線コネクタ 303">
          <a:extLst>
            <a:ext uri="{FF2B5EF4-FFF2-40B4-BE49-F238E27FC236}">
              <a16:creationId xmlns:a16="http://schemas.microsoft.com/office/drawing/2014/main" id="{290BF056-F1A8-4FA6-A884-7015A9864243}"/>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5" name="直線コネクタ 304">
          <a:extLst>
            <a:ext uri="{FF2B5EF4-FFF2-40B4-BE49-F238E27FC236}">
              <a16:creationId xmlns:a16="http://schemas.microsoft.com/office/drawing/2014/main" id="{A6CB3D13-CBCE-456C-8992-31A1D39E7454}"/>
            </a:ext>
          </a:extLst>
        </xdr:cNvPr>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6" name="テキスト ボックス 305">
          <a:extLst>
            <a:ext uri="{FF2B5EF4-FFF2-40B4-BE49-F238E27FC236}">
              <a16:creationId xmlns:a16="http://schemas.microsoft.com/office/drawing/2014/main" id="{569CAA01-50E1-43E8-BBA0-BB766BF2F46B}"/>
            </a:ext>
          </a:extLst>
        </xdr:cNvPr>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7" name="直線コネクタ 306">
          <a:extLst>
            <a:ext uri="{FF2B5EF4-FFF2-40B4-BE49-F238E27FC236}">
              <a16:creationId xmlns:a16="http://schemas.microsoft.com/office/drawing/2014/main" id="{BA30C4D8-6C66-4F59-8EE2-E4FCC4516D31}"/>
            </a:ext>
          </a:extLst>
        </xdr:cNvPr>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8" name="テキスト ボックス 307">
          <a:extLst>
            <a:ext uri="{FF2B5EF4-FFF2-40B4-BE49-F238E27FC236}">
              <a16:creationId xmlns:a16="http://schemas.microsoft.com/office/drawing/2014/main" id="{A8F0B047-B3CD-4F2B-8827-8D3F7E2418B7}"/>
            </a:ext>
          </a:extLst>
        </xdr:cNvPr>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9" name="直線コネクタ 308">
          <a:extLst>
            <a:ext uri="{FF2B5EF4-FFF2-40B4-BE49-F238E27FC236}">
              <a16:creationId xmlns:a16="http://schemas.microsoft.com/office/drawing/2014/main" id="{1438FD73-13B4-4EFF-9D8B-92354B4F9864}"/>
            </a:ext>
          </a:extLst>
        </xdr:cNvPr>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0" name="テキスト ボックス 309">
          <a:extLst>
            <a:ext uri="{FF2B5EF4-FFF2-40B4-BE49-F238E27FC236}">
              <a16:creationId xmlns:a16="http://schemas.microsoft.com/office/drawing/2014/main" id="{EB507968-8389-4487-9476-29E6E704F789}"/>
            </a:ext>
          </a:extLst>
        </xdr:cNvPr>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1" name="直線コネクタ 310">
          <a:extLst>
            <a:ext uri="{FF2B5EF4-FFF2-40B4-BE49-F238E27FC236}">
              <a16:creationId xmlns:a16="http://schemas.microsoft.com/office/drawing/2014/main" id="{35476AD5-0EBE-4F29-AA97-586952FDB9FF}"/>
            </a:ext>
          </a:extLst>
        </xdr:cNvPr>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2" name="テキスト ボックス 311">
          <a:extLst>
            <a:ext uri="{FF2B5EF4-FFF2-40B4-BE49-F238E27FC236}">
              <a16:creationId xmlns:a16="http://schemas.microsoft.com/office/drawing/2014/main" id="{FFD1C150-5741-4473-862F-29A95AD7D64E}"/>
            </a:ext>
          </a:extLst>
        </xdr:cNvPr>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3" name="直線コネクタ 312">
          <a:extLst>
            <a:ext uri="{FF2B5EF4-FFF2-40B4-BE49-F238E27FC236}">
              <a16:creationId xmlns:a16="http://schemas.microsoft.com/office/drawing/2014/main" id="{58708100-1848-4114-9C77-246D16E17114}"/>
            </a:ext>
          </a:extLst>
        </xdr:cNvPr>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4" name="テキスト ボックス 313">
          <a:extLst>
            <a:ext uri="{FF2B5EF4-FFF2-40B4-BE49-F238E27FC236}">
              <a16:creationId xmlns:a16="http://schemas.microsoft.com/office/drawing/2014/main" id="{B75C72EF-345D-4172-BDC1-94EB411DB8A4}"/>
            </a:ext>
          </a:extLst>
        </xdr:cNvPr>
        <xdr:cNvSpPr txBox="1"/>
      </xdr:nvSpPr>
      <xdr:spPr>
        <a:xfrm>
          <a:off x="54053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5" name="直線コネクタ 314">
          <a:extLst>
            <a:ext uri="{FF2B5EF4-FFF2-40B4-BE49-F238E27FC236}">
              <a16:creationId xmlns:a16="http://schemas.microsoft.com/office/drawing/2014/main" id="{54221DD7-8025-44BF-BFC8-31D5BA32459A}"/>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6" name="テキスト ボックス 315">
          <a:extLst>
            <a:ext uri="{FF2B5EF4-FFF2-40B4-BE49-F238E27FC236}">
              <a16:creationId xmlns:a16="http://schemas.microsoft.com/office/drawing/2014/main" id="{675F3384-C5C2-40D4-AAB3-09A484436614}"/>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7" name="【福祉施設】&#10;一人当たり面積グラフ枠">
          <a:extLst>
            <a:ext uri="{FF2B5EF4-FFF2-40B4-BE49-F238E27FC236}">
              <a16:creationId xmlns:a16="http://schemas.microsoft.com/office/drawing/2014/main" id="{34189715-1C94-4342-AF91-8826E3A2D03D}"/>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82</xdr:row>
      <xdr:rowOff>65532</xdr:rowOff>
    </xdr:from>
    <xdr:to>
      <xdr:col>54</xdr:col>
      <xdr:colOff>189865</xdr:colOff>
      <xdr:row>86</xdr:row>
      <xdr:rowOff>86868</xdr:rowOff>
    </xdr:to>
    <xdr:cxnSp macro="">
      <xdr:nvCxnSpPr>
        <xdr:cNvPr id="318" name="直線コネクタ 317">
          <a:extLst>
            <a:ext uri="{FF2B5EF4-FFF2-40B4-BE49-F238E27FC236}">
              <a16:creationId xmlns:a16="http://schemas.microsoft.com/office/drawing/2014/main" id="{C0AB9B84-85C6-4428-B822-8584B4FB0672}"/>
            </a:ext>
          </a:extLst>
        </xdr:cNvPr>
        <xdr:cNvCxnSpPr/>
      </xdr:nvCxnSpPr>
      <xdr:spPr>
        <a:xfrm flipV="1">
          <a:off x="9219565" y="13812012"/>
          <a:ext cx="0" cy="691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90695</xdr:rowOff>
    </xdr:from>
    <xdr:ext cx="469744" cy="259045"/>
    <xdr:sp macro="" textlink="">
      <xdr:nvSpPr>
        <xdr:cNvPr id="319" name="【福祉施設】&#10;一人当たり面積最小値テキスト">
          <a:extLst>
            <a:ext uri="{FF2B5EF4-FFF2-40B4-BE49-F238E27FC236}">
              <a16:creationId xmlns:a16="http://schemas.microsoft.com/office/drawing/2014/main" id="{00EFD50A-5526-41D9-BE89-3C83B4CDF3B2}"/>
            </a:ext>
          </a:extLst>
        </xdr:cNvPr>
        <xdr:cNvSpPr txBox="1"/>
      </xdr:nvSpPr>
      <xdr:spPr>
        <a:xfrm>
          <a:off x="9258300" y="14507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86868</xdr:rowOff>
    </xdr:from>
    <xdr:to>
      <xdr:col>55</xdr:col>
      <xdr:colOff>88900</xdr:colOff>
      <xdr:row>86</xdr:row>
      <xdr:rowOff>86868</xdr:rowOff>
    </xdr:to>
    <xdr:cxnSp macro="">
      <xdr:nvCxnSpPr>
        <xdr:cNvPr id="320" name="直線コネクタ 319">
          <a:extLst>
            <a:ext uri="{FF2B5EF4-FFF2-40B4-BE49-F238E27FC236}">
              <a16:creationId xmlns:a16="http://schemas.microsoft.com/office/drawing/2014/main" id="{0F41A760-644B-4252-A5E7-AB669C6C98D5}"/>
            </a:ext>
          </a:extLst>
        </xdr:cNvPr>
        <xdr:cNvCxnSpPr/>
      </xdr:nvCxnSpPr>
      <xdr:spPr>
        <a:xfrm>
          <a:off x="9154160" y="145039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12209</xdr:rowOff>
    </xdr:from>
    <xdr:ext cx="469744" cy="259045"/>
    <xdr:sp macro="" textlink="">
      <xdr:nvSpPr>
        <xdr:cNvPr id="321" name="【福祉施設】&#10;一人当たり面積最大値テキスト">
          <a:extLst>
            <a:ext uri="{FF2B5EF4-FFF2-40B4-BE49-F238E27FC236}">
              <a16:creationId xmlns:a16="http://schemas.microsoft.com/office/drawing/2014/main" id="{DDAE77F8-3106-4D12-A124-60CCFB51B258}"/>
            </a:ext>
          </a:extLst>
        </xdr:cNvPr>
        <xdr:cNvSpPr txBox="1"/>
      </xdr:nvSpPr>
      <xdr:spPr>
        <a:xfrm>
          <a:off x="9258300" y="13591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82</xdr:row>
      <xdr:rowOff>65532</xdr:rowOff>
    </xdr:from>
    <xdr:to>
      <xdr:col>55</xdr:col>
      <xdr:colOff>88900</xdr:colOff>
      <xdr:row>82</xdr:row>
      <xdr:rowOff>65532</xdr:rowOff>
    </xdr:to>
    <xdr:cxnSp macro="">
      <xdr:nvCxnSpPr>
        <xdr:cNvPr id="322" name="直線コネクタ 321">
          <a:extLst>
            <a:ext uri="{FF2B5EF4-FFF2-40B4-BE49-F238E27FC236}">
              <a16:creationId xmlns:a16="http://schemas.microsoft.com/office/drawing/2014/main" id="{F850D245-E4DA-4B96-BA58-6CCD62A4B1C4}"/>
            </a:ext>
          </a:extLst>
        </xdr:cNvPr>
        <xdr:cNvCxnSpPr/>
      </xdr:nvCxnSpPr>
      <xdr:spPr>
        <a:xfrm>
          <a:off x="9154160" y="1381201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77995</xdr:rowOff>
    </xdr:from>
    <xdr:ext cx="469744" cy="259045"/>
    <xdr:sp macro="" textlink="">
      <xdr:nvSpPr>
        <xdr:cNvPr id="323" name="【福祉施設】&#10;一人当たり面積平均値テキスト">
          <a:extLst>
            <a:ext uri="{FF2B5EF4-FFF2-40B4-BE49-F238E27FC236}">
              <a16:creationId xmlns:a16="http://schemas.microsoft.com/office/drawing/2014/main" id="{0E07DC04-4DED-48E5-876B-7963C38D3A3C}"/>
            </a:ext>
          </a:extLst>
        </xdr:cNvPr>
        <xdr:cNvSpPr txBox="1"/>
      </xdr:nvSpPr>
      <xdr:spPr>
        <a:xfrm>
          <a:off x="9258300" y="141597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55118</xdr:rowOff>
    </xdr:from>
    <xdr:to>
      <xdr:col>55</xdr:col>
      <xdr:colOff>50800</xdr:colOff>
      <xdr:row>85</xdr:row>
      <xdr:rowOff>156718</xdr:rowOff>
    </xdr:to>
    <xdr:sp macro="" textlink="">
      <xdr:nvSpPr>
        <xdr:cNvPr id="324" name="フローチャート: 判断 323">
          <a:extLst>
            <a:ext uri="{FF2B5EF4-FFF2-40B4-BE49-F238E27FC236}">
              <a16:creationId xmlns:a16="http://schemas.microsoft.com/office/drawing/2014/main" id="{53A0D6A9-8F03-4C66-974D-06A5C1B84B6A}"/>
            </a:ext>
          </a:extLst>
        </xdr:cNvPr>
        <xdr:cNvSpPr/>
      </xdr:nvSpPr>
      <xdr:spPr>
        <a:xfrm>
          <a:off x="9192260" y="1430451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78</xdr:row>
      <xdr:rowOff>97028</xdr:rowOff>
    </xdr:from>
    <xdr:to>
      <xdr:col>50</xdr:col>
      <xdr:colOff>165100</xdr:colOff>
      <xdr:row>79</xdr:row>
      <xdr:rowOff>27178</xdr:rowOff>
    </xdr:to>
    <xdr:sp macro="" textlink="">
      <xdr:nvSpPr>
        <xdr:cNvPr id="325" name="フローチャート: 判断 324">
          <a:extLst>
            <a:ext uri="{FF2B5EF4-FFF2-40B4-BE49-F238E27FC236}">
              <a16:creationId xmlns:a16="http://schemas.microsoft.com/office/drawing/2014/main" id="{A1C06F73-B9D6-4159-9B93-444F73A97A70}"/>
            </a:ext>
          </a:extLst>
        </xdr:cNvPr>
        <xdr:cNvSpPr/>
      </xdr:nvSpPr>
      <xdr:spPr>
        <a:xfrm>
          <a:off x="8445500" y="1317294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142748</xdr:rowOff>
    </xdr:from>
    <xdr:to>
      <xdr:col>46</xdr:col>
      <xdr:colOff>38100</xdr:colOff>
      <xdr:row>85</xdr:row>
      <xdr:rowOff>72898</xdr:rowOff>
    </xdr:to>
    <xdr:sp macro="" textlink="">
      <xdr:nvSpPr>
        <xdr:cNvPr id="326" name="フローチャート: 判断 325">
          <a:extLst>
            <a:ext uri="{FF2B5EF4-FFF2-40B4-BE49-F238E27FC236}">
              <a16:creationId xmlns:a16="http://schemas.microsoft.com/office/drawing/2014/main" id="{BE4C5BD7-8589-405D-AA30-3718F3F05535}"/>
            </a:ext>
          </a:extLst>
        </xdr:cNvPr>
        <xdr:cNvSpPr/>
      </xdr:nvSpPr>
      <xdr:spPr>
        <a:xfrm>
          <a:off x="7670800" y="1422450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57404</xdr:rowOff>
    </xdr:from>
    <xdr:to>
      <xdr:col>41</xdr:col>
      <xdr:colOff>101600</xdr:colOff>
      <xdr:row>85</xdr:row>
      <xdr:rowOff>159004</xdr:rowOff>
    </xdr:to>
    <xdr:sp macro="" textlink="">
      <xdr:nvSpPr>
        <xdr:cNvPr id="327" name="フローチャート: 判断 326">
          <a:extLst>
            <a:ext uri="{FF2B5EF4-FFF2-40B4-BE49-F238E27FC236}">
              <a16:creationId xmlns:a16="http://schemas.microsoft.com/office/drawing/2014/main" id="{1969D379-AD4C-4C65-BE5B-EEB8B55BB087}"/>
            </a:ext>
          </a:extLst>
        </xdr:cNvPr>
        <xdr:cNvSpPr/>
      </xdr:nvSpPr>
      <xdr:spPr>
        <a:xfrm>
          <a:off x="6873240" y="1430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8" name="テキスト ボックス 327">
          <a:extLst>
            <a:ext uri="{FF2B5EF4-FFF2-40B4-BE49-F238E27FC236}">
              <a16:creationId xmlns:a16="http://schemas.microsoft.com/office/drawing/2014/main" id="{E217B5C0-0173-4D26-9AFC-F40022D60A96}"/>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id="{50FC38DE-0B61-40E8-9A92-B29CEE1A3EBB}"/>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F7BD4833-6610-478D-A0F8-98CAB0D65DFC}"/>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822A1DD3-B387-41A3-AE7D-AAC91278F99B}"/>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id="{7C32189D-75C8-41DA-85B2-FDAC7CDC6863}"/>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58165</xdr:rowOff>
    </xdr:from>
    <xdr:to>
      <xdr:col>55</xdr:col>
      <xdr:colOff>50800</xdr:colOff>
      <xdr:row>85</xdr:row>
      <xdr:rowOff>159765</xdr:rowOff>
    </xdr:to>
    <xdr:sp macro="" textlink="">
      <xdr:nvSpPr>
        <xdr:cNvPr id="333" name="楕円 332">
          <a:extLst>
            <a:ext uri="{FF2B5EF4-FFF2-40B4-BE49-F238E27FC236}">
              <a16:creationId xmlns:a16="http://schemas.microsoft.com/office/drawing/2014/main" id="{EED30AC0-D476-49E2-B034-6B248E08AD35}"/>
            </a:ext>
          </a:extLst>
        </xdr:cNvPr>
        <xdr:cNvSpPr/>
      </xdr:nvSpPr>
      <xdr:spPr>
        <a:xfrm>
          <a:off x="9192260" y="1430756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36592</xdr:rowOff>
    </xdr:from>
    <xdr:ext cx="469744" cy="259045"/>
    <xdr:sp macro="" textlink="">
      <xdr:nvSpPr>
        <xdr:cNvPr id="334" name="【福祉施設】&#10;一人当たり面積該当値テキスト">
          <a:extLst>
            <a:ext uri="{FF2B5EF4-FFF2-40B4-BE49-F238E27FC236}">
              <a16:creationId xmlns:a16="http://schemas.microsoft.com/office/drawing/2014/main" id="{6C53DEC0-6830-4A85-801C-17910B471EFF}"/>
            </a:ext>
          </a:extLst>
        </xdr:cNvPr>
        <xdr:cNvSpPr txBox="1"/>
      </xdr:nvSpPr>
      <xdr:spPr>
        <a:xfrm>
          <a:off x="9258300" y="14285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58928</xdr:rowOff>
    </xdr:from>
    <xdr:to>
      <xdr:col>50</xdr:col>
      <xdr:colOff>165100</xdr:colOff>
      <xdr:row>85</xdr:row>
      <xdr:rowOff>160528</xdr:rowOff>
    </xdr:to>
    <xdr:sp macro="" textlink="">
      <xdr:nvSpPr>
        <xdr:cNvPr id="335" name="楕円 334">
          <a:extLst>
            <a:ext uri="{FF2B5EF4-FFF2-40B4-BE49-F238E27FC236}">
              <a16:creationId xmlns:a16="http://schemas.microsoft.com/office/drawing/2014/main" id="{87E8CF7C-6A6A-4B32-ABFA-A52814D3E9AB}"/>
            </a:ext>
          </a:extLst>
        </xdr:cNvPr>
        <xdr:cNvSpPr/>
      </xdr:nvSpPr>
      <xdr:spPr>
        <a:xfrm>
          <a:off x="8445500" y="1430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108965</xdr:rowOff>
    </xdr:from>
    <xdr:to>
      <xdr:col>55</xdr:col>
      <xdr:colOff>0</xdr:colOff>
      <xdr:row>85</xdr:row>
      <xdr:rowOff>109728</xdr:rowOff>
    </xdr:to>
    <xdr:cxnSp macro="">
      <xdr:nvCxnSpPr>
        <xdr:cNvPr id="336" name="直線コネクタ 335">
          <a:extLst>
            <a:ext uri="{FF2B5EF4-FFF2-40B4-BE49-F238E27FC236}">
              <a16:creationId xmlns:a16="http://schemas.microsoft.com/office/drawing/2014/main" id="{DE8C5C39-F368-4C21-91D2-1D9A7B8C9424}"/>
            </a:ext>
          </a:extLst>
        </xdr:cNvPr>
        <xdr:cNvCxnSpPr/>
      </xdr:nvCxnSpPr>
      <xdr:spPr>
        <a:xfrm flipV="1">
          <a:off x="8496300" y="14358365"/>
          <a:ext cx="7239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57404</xdr:rowOff>
    </xdr:from>
    <xdr:to>
      <xdr:col>46</xdr:col>
      <xdr:colOff>38100</xdr:colOff>
      <xdr:row>85</xdr:row>
      <xdr:rowOff>159004</xdr:rowOff>
    </xdr:to>
    <xdr:sp macro="" textlink="">
      <xdr:nvSpPr>
        <xdr:cNvPr id="337" name="楕円 336">
          <a:extLst>
            <a:ext uri="{FF2B5EF4-FFF2-40B4-BE49-F238E27FC236}">
              <a16:creationId xmlns:a16="http://schemas.microsoft.com/office/drawing/2014/main" id="{ADD42724-C58E-4E38-BC9E-BBA0C91B5F83}"/>
            </a:ext>
          </a:extLst>
        </xdr:cNvPr>
        <xdr:cNvSpPr/>
      </xdr:nvSpPr>
      <xdr:spPr>
        <a:xfrm>
          <a:off x="7670800" y="1430680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108204</xdr:rowOff>
    </xdr:from>
    <xdr:to>
      <xdr:col>50</xdr:col>
      <xdr:colOff>114300</xdr:colOff>
      <xdr:row>85</xdr:row>
      <xdr:rowOff>109728</xdr:rowOff>
    </xdr:to>
    <xdr:cxnSp macro="">
      <xdr:nvCxnSpPr>
        <xdr:cNvPr id="338" name="直線コネクタ 337">
          <a:extLst>
            <a:ext uri="{FF2B5EF4-FFF2-40B4-BE49-F238E27FC236}">
              <a16:creationId xmlns:a16="http://schemas.microsoft.com/office/drawing/2014/main" id="{81AD24EC-170A-44B4-84C6-184010A51096}"/>
            </a:ext>
          </a:extLst>
        </xdr:cNvPr>
        <xdr:cNvCxnSpPr/>
      </xdr:nvCxnSpPr>
      <xdr:spPr>
        <a:xfrm>
          <a:off x="7713980" y="14357604"/>
          <a:ext cx="78232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133604</xdr:rowOff>
    </xdr:from>
    <xdr:to>
      <xdr:col>41</xdr:col>
      <xdr:colOff>101600</xdr:colOff>
      <xdr:row>85</xdr:row>
      <xdr:rowOff>63754</xdr:rowOff>
    </xdr:to>
    <xdr:sp macro="" textlink="">
      <xdr:nvSpPr>
        <xdr:cNvPr id="339" name="楕円 338">
          <a:extLst>
            <a:ext uri="{FF2B5EF4-FFF2-40B4-BE49-F238E27FC236}">
              <a16:creationId xmlns:a16="http://schemas.microsoft.com/office/drawing/2014/main" id="{6E47F77E-7864-4FF6-9E0F-29A2659A27E1}"/>
            </a:ext>
          </a:extLst>
        </xdr:cNvPr>
        <xdr:cNvSpPr/>
      </xdr:nvSpPr>
      <xdr:spPr>
        <a:xfrm>
          <a:off x="6873240" y="1421536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12954</xdr:rowOff>
    </xdr:from>
    <xdr:to>
      <xdr:col>45</xdr:col>
      <xdr:colOff>177800</xdr:colOff>
      <xdr:row>85</xdr:row>
      <xdr:rowOff>108204</xdr:rowOff>
    </xdr:to>
    <xdr:cxnSp macro="">
      <xdr:nvCxnSpPr>
        <xdr:cNvPr id="340" name="直線コネクタ 339">
          <a:extLst>
            <a:ext uri="{FF2B5EF4-FFF2-40B4-BE49-F238E27FC236}">
              <a16:creationId xmlns:a16="http://schemas.microsoft.com/office/drawing/2014/main" id="{D2A92405-C266-42BC-BE83-4931C032300F}"/>
            </a:ext>
          </a:extLst>
        </xdr:cNvPr>
        <xdr:cNvCxnSpPr/>
      </xdr:nvCxnSpPr>
      <xdr:spPr>
        <a:xfrm>
          <a:off x="6924040" y="14262354"/>
          <a:ext cx="78994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77</xdr:row>
      <xdr:rowOff>43705</xdr:rowOff>
    </xdr:from>
    <xdr:ext cx="469744" cy="259045"/>
    <xdr:sp macro="" textlink="">
      <xdr:nvSpPr>
        <xdr:cNvPr id="341" name="n_1aveValue【福祉施設】&#10;一人当たり面積">
          <a:extLst>
            <a:ext uri="{FF2B5EF4-FFF2-40B4-BE49-F238E27FC236}">
              <a16:creationId xmlns:a16="http://schemas.microsoft.com/office/drawing/2014/main" id="{5A3B6E60-B8A0-4A53-A4AD-E2C5238C38F6}"/>
            </a:ext>
          </a:extLst>
        </xdr:cNvPr>
        <xdr:cNvSpPr txBox="1"/>
      </xdr:nvSpPr>
      <xdr:spPr>
        <a:xfrm>
          <a:off x="8271587" y="12951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89425</xdr:rowOff>
    </xdr:from>
    <xdr:ext cx="469744" cy="259045"/>
    <xdr:sp macro="" textlink="">
      <xdr:nvSpPr>
        <xdr:cNvPr id="342" name="n_2aveValue【福祉施設】&#10;一人当たり面積">
          <a:extLst>
            <a:ext uri="{FF2B5EF4-FFF2-40B4-BE49-F238E27FC236}">
              <a16:creationId xmlns:a16="http://schemas.microsoft.com/office/drawing/2014/main" id="{4492E619-184F-44C2-BE0B-0E1715F143D2}"/>
            </a:ext>
          </a:extLst>
        </xdr:cNvPr>
        <xdr:cNvSpPr txBox="1"/>
      </xdr:nvSpPr>
      <xdr:spPr>
        <a:xfrm>
          <a:off x="7509587" y="14003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150131</xdr:rowOff>
    </xdr:from>
    <xdr:ext cx="469744" cy="259045"/>
    <xdr:sp macro="" textlink="">
      <xdr:nvSpPr>
        <xdr:cNvPr id="343" name="n_3aveValue【福祉施設】&#10;一人当たり面積">
          <a:extLst>
            <a:ext uri="{FF2B5EF4-FFF2-40B4-BE49-F238E27FC236}">
              <a16:creationId xmlns:a16="http://schemas.microsoft.com/office/drawing/2014/main" id="{65A4D27D-221B-4003-9C91-8CDE9590632F}"/>
            </a:ext>
          </a:extLst>
        </xdr:cNvPr>
        <xdr:cNvSpPr txBox="1"/>
      </xdr:nvSpPr>
      <xdr:spPr>
        <a:xfrm>
          <a:off x="6712027" y="1439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151655</xdr:rowOff>
    </xdr:from>
    <xdr:ext cx="469744" cy="259045"/>
    <xdr:sp macro="" textlink="">
      <xdr:nvSpPr>
        <xdr:cNvPr id="344" name="n_1mainValue【福祉施設】&#10;一人当たり面積">
          <a:extLst>
            <a:ext uri="{FF2B5EF4-FFF2-40B4-BE49-F238E27FC236}">
              <a16:creationId xmlns:a16="http://schemas.microsoft.com/office/drawing/2014/main" id="{3AB41FF3-8B34-4371-9E05-79F11B51A153}"/>
            </a:ext>
          </a:extLst>
        </xdr:cNvPr>
        <xdr:cNvSpPr txBox="1"/>
      </xdr:nvSpPr>
      <xdr:spPr>
        <a:xfrm>
          <a:off x="8271587" y="1440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150131</xdr:rowOff>
    </xdr:from>
    <xdr:ext cx="469744" cy="259045"/>
    <xdr:sp macro="" textlink="">
      <xdr:nvSpPr>
        <xdr:cNvPr id="345" name="n_2mainValue【福祉施設】&#10;一人当たり面積">
          <a:extLst>
            <a:ext uri="{FF2B5EF4-FFF2-40B4-BE49-F238E27FC236}">
              <a16:creationId xmlns:a16="http://schemas.microsoft.com/office/drawing/2014/main" id="{85E47498-6E95-4B27-964A-50C9A2F3D0BB}"/>
            </a:ext>
          </a:extLst>
        </xdr:cNvPr>
        <xdr:cNvSpPr txBox="1"/>
      </xdr:nvSpPr>
      <xdr:spPr>
        <a:xfrm>
          <a:off x="7509587" y="1439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80281</xdr:rowOff>
    </xdr:from>
    <xdr:ext cx="469744" cy="259045"/>
    <xdr:sp macro="" textlink="">
      <xdr:nvSpPr>
        <xdr:cNvPr id="346" name="n_3mainValue【福祉施設】&#10;一人当たり面積">
          <a:extLst>
            <a:ext uri="{FF2B5EF4-FFF2-40B4-BE49-F238E27FC236}">
              <a16:creationId xmlns:a16="http://schemas.microsoft.com/office/drawing/2014/main" id="{43FCA939-6B9A-4BD3-9BA7-25A19A263022}"/>
            </a:ext>
          </a:extLst>
        </xdr:cNvPr>
        <xdr:cNvSpPr txBox="1"/>
      </xdr:nvSpPr>
      <xdr:spPr>
        <a:xfrm>
          <a:off x="6712027" y="13994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7" name="正方形/長方形 346">
          <a:extLst>
            <a:ext uri="{FF2B5EF4-FFF2-40B4-BE49-F238E27FC236}">
              <a16:creationId xmlns:a16="http://schemas.microsoft.com/office/drawing/2014/main" id="{A1F9E6AE-8BE9-4362-BD8A-EF05B2EF6FE0}"/>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8" name="正方形/長方形 347">
          <a:extLst>
            <a:ext uri="{FF2B5EF4-FFF2-40B4-BE49-F238E27FC236}">
              <a16:creationId xmlns:a16="http://schemas.microsoft.com/office/drawing/2014/main" id="{4C81E907-4FD7-46D4-93A7-B5B239E88652}"/>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9" name="正方形/長方形 348">
          <a:extLst>
            <a:ext uri="{FF2B5EF4-FFF2-40B4-BE49-F238E27FC236}">
              <a16:creationId xmlns:a16="http://schemas.microsoft.com/office/drawing/2014/main" id="{4A805CBB-502B-4B09-80A1-8886A5E27086}"/>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0" name="正方形/長方形 349">
          <a:extLst>
            <a:ext uri="{FF2B5EF4-FFF2-40B4-BE49-F238E27FC236}">
              <a16:creationId xmlns:a16="http://schemas.microsoft.com/office/drawing/2014/main" id="{0B6C5D44-0C60-40CA-923F-3CFF0B5D5758}"/>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1" name="正方形/長方形 350">
          <a:extLst>
            <a:ext uri="{FF2B5EF4-FFF2-40B4-BE49-F238E27FC236}">
              <a16:creationId xmlns:a16="http://schemas.microsoft.com/office/drawing/2014/main" id="{E77894AF-AC4C-470D-B0C1-4C60D0867942}"/>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2" name="正方形/長方形 351">
          <a:extLst>
            <a:ext uri="{FF2B5EF4-FFF2-40B4-BE49-F238E27FC236}">
              <a16:creationId xmlns:a16="http://schemas.microsoft.com/office/drawing/2014/main" id="{89E078E8-5C08-4C77-A11B-0A35313CA818}"/>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3" name="正方形/長方形 352">
          <a:extLst>
            <a:ext uri="{FF2B5EF4-FFF2-40B4-BE49-F238E27FC236}">
              <a16:creationId xmlns:a16="http://schemas.microsoft.com/office/drawing/2014/main" id="{14DC4169-6011-45D8-AA98-CD08C614E569}"/>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4" name="正方形/長方形 353">
          <a:extLst>
            <a:ext uri="{FF2B5EF4-FFF2-40B4-BE49-F238E27FC236}">
              <a16:creationId xmlns:a16="http://schemas.microsoft.com/office/drawing/2014/main" id="{89A5654B-31CD-406F-9228-2F49463AEC1E}"/>
            </a:ext>
          </a:extLst>
        </xdr:cNvPr>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5" name="正方形/長方形 354">
          <a:extLst>
            <a:ext uri="{FF2B5EF4-FFF2-40B4-BE49-F238E27FC236}">
              <a16:creationId xmlns:a16="http://schemas.microsoft.com/office/drawing/2014/main" id="{55ED83CA-BCCB-4E6C-8A4E-E3DA952463DF}"/>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6" name="正方形/長方形 355">
          <a:extLst>
            <a:ext uri="{FF2B5EF4-FFF2-40B4-BE49-F238E27FC236}">
              <a16:creationId xmlns:a16="http://schemas.microsoft.com/office/drawing/2014/main" id="{1D78E23C-36E8-49D7-AE54-1962BA633526}"/>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7" name="正方形/長方形 356">
          <a:extLst>
            <a:ext uri="{FF2B5EF4-FFF2-40B4-BE49-F238E27FC236}">
              <a16:creationId xmlns:a16="http://schemas.microsoft.com/office/drawing/2014/main" id="{969DB31B-6829-46A4-BA8A-06EB1640DF5C}"/>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8" name="正方形/長方形 357">
          <a:extLst>
            <a:ext uri="{FF2B5EF4-FFF2-40B4-BE49-F238E27FC236}">
              <a16:creationId xmlns:a16="http://schemas.microsoft.com/office/drawing/2014/main" id="{B46FD793-C29A-4BE3-9E13-800D86F1D6D2}"/>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9" name="正方形/長方形 358">
          <a:extLst>
            <a:ext uri="{FF2B5EF4-FFF2-40B4-BE49-F238E27FC236}">
              <a16:creationId xmlns:a16="http://schemas.microsoft.com/office/drawing/2014/main" id="{67C03CEC-0101-4392-A00A-09418F87D186}"/>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0" name="正方形/長方形 359">
          <a:extLst>
            <a:ext uri="{FF2B5EF4-FFF2-40B4-BE49-F238E27FC236}">
              <a16:creationId xmlns:a16="http://schemas.microsoft.com/office/drawing/2014/main" id="{B2AC310D-2808-4C18-B57B-B229D9C417CB}"/>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1" name="正方形/長方形 360">
          <a:extLst>
            <a:ext uri="{FF2B5EF4-FFF2-40B4-BE49-F238E27FC236}">
              <a16:creationId xmlns:a16="http://schemas.microsoft.com/office/drawing/2014/main" id="{9635B6D2-28D9-4383-861A-44BE6C09BB80}"/>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2" name="正方形/長方形 361">
          <a:extLst>
            <a:ext uri="{FF2B5EF4-FFF2-40B4-BE49-F238E27FC236}">
              <a16:creationId xmlns:a16="http://schemas.microsoft.com/office/drawing/2014/main" id="{4EC4B229-2F15-4126-9297-5E05EF2A2F7E}"/>
            </a:ext>
          </a:extLst>
        </xdr:cNvPr>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3" name="正方形/長方形 362">
          <a:extLst>
            <a:ext uri="{FF2B5EF4-FFF2-40B4-BE49-F238E27FC236}">
              <a16:creationId xmlns:a16="http://schemas.microsoft.com/office/drawing/2014/main" id="{3777E95E-2BF0-4D62-B1C5-BCAC08F39EEA}"/>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4" name="正方形/長方形 363">
          <a:extLst>
            <a:ext uri="{FF2B5EF4-FFF2-40B4-BE49-F238E27FC236}">
              <a16:creationId xmlns:a16="http://schemas.microsoft.com/office/drawing/2014/main" id="{E338411E-DB8C-41C9-ADFD-336E13BFDDF4}"/>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5" name="正方形/長方形 364">
          <a:extLst>
            <a:ext uri="{FF2B5EF4-FFF2-40B4-BE49-F238E27FC236}">
              <a16:creationId xmlns:a16="http://schemas.microsoft.com/office/drawing/2014/main" id="{C9689891-6858-43ED-9244-E2017A081D3A}"/>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6" name="正方形/長方形 365">
          <a:extLst>
            <a:ext uri="{FF2B5EF4-FFF2-40B4-BE49-F238E27FC236}">
              <a16:creationId xmlns:a16="http://schemas.microsoft.com/office/drawing/2014/main" id="{0EC82F7F-3EB4-468F-9256-7B70B56973E0}"/>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7" name="正方形/長方形 366">
          <a:extLst>
            <a:ext uri="{FF2B5EF4-FFF2-40B4-BE49-F238E27FC236}">
              <a16:creationId xmlns:a16="http://schemas.microsoft.com/office/drawing/2014/main" id="{0AAEA6A3-E468-4CF7-8B84-843B2FC0E93E}"/>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8" name="正方形/長方形 367">
          <a:extLst>
            <a:ext uri="{FF2B5EF4-FFF2-40B4-BE49-F238E27FC236}">
              <a16:creationId xmlns:a16="http://schemas.microsoft.com/office/drawing/2014/main" id="{7899FAA4-A441-42B6-81FE-CC35A7E304C1}"/>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9" name="正方形/長方形 368">
          <a:extLst>
            <a:ext uri="{FF2B5EF4-FFF2-40B4-BE49-F238E27FC236}">
              <a16:creationId xmlns:a16="http://schemas.microsoft.com/office/drawing/2014/main" id="{AAF3EB62-67F8-4B9A-9582-3F1916B0D978}"/>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0" name="正方形/長方形 369">
          <a:extLst>
            <a:ext uri="{FF2B5EF4-FFF2-40B4-BE49-F238E27FC236}">
              <a16:creationId xmlns:a16="http://schemas.microsoft.com/office/drawing/2014/main" id="{B07ABDA2-5D5B-4FDF-8EAF-CCD94244B577}"/>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1" name="テキスト ボックス 370">
          <a:extLst>
            <a:ext uri="{FF2B5EF4-FFF2-40B4-BE49-F238E27FC236}">
              <a16:creationId xmlns:a16="http://schemas.microsoft.com/office/drawing/2014/main" id="{5724AAC9-27EE-4855-A847-E75C4DE6B5C8}"/>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2" name="直線コネクタ 371">
          <a:extLst>
            <a:ext uri="{FF2B5EF4-FFF2-40B4-BE49-F238E27FC236}">
              <a16:creationId xmlns:a16="http://schemas.microsoft.com/office/drawing/2014/main" id="{E43282E9-B796-406C-8BF2-BA775FE2E9D2}"/>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3" name="直線コネクタ 372">
          <a:extLst>
            <a:ext uri="{FF2B5EF4-FFF2-40B4-BE49-F238E27FC236}">
              <a16:creationId xmlns:a16="http://schemas.microsoft.com/office/drawing/2014/main" id="{F3B021A9-716C-49B4-9BAB-0351C1A102EC}"/>
            </a:ext>
          </a:extLst>
        </xdr:cNvPr>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4" name="テキスト ボックス 373">
          <a:extLst>
            <a:ext uri="{FF2B5EF4-FFF2-40B4-BE49-F238E27FC236}">
              <a16:creationId xmlns:a16="http://schemas.microsoft.com/office/drawing/2014/main" id="{6ACB9898-9C25-4FE6-8E5B-695D532369FA}"/>
            </a:ext>
          </a:extLst>
        </xdr:cNvPr>
        <xdr:cNvSpPr txBox="1"/>
      </xdr:nvSpPr>
      <xdr:spPr>
        <a:xfrm>
          <a:off x="10666881" y="699499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5" name="直線コネクタ 374">
          <a:extLst>
            <a:ext uri="{FF2B5EF4-FFF2-40B4-BE49-F238E27FC236}">
              <a16:creationId xmlns:a16="http://schemas.microsoft.com/office/drawing/2014/main" id="{7673FB90-E457-4C61-A12E-AD33CC17DE5E}"/>
            </a:ext>
          </a:extLst>
        </xdr:cNvPr>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6" name="テキスト ボックス 375">
          <a:extLst>
            <a:ext uri="{FF2B5EF4-FFF2-40B4-BE49-F238E27FC236}">
              <a16:creationId xmlns:a16="http://schemas.microsoft.com/office/drawing/2014/main" id="{B52CDDA5-9F8F-4832-A299-A913365D9B44}"/>
            </a:ext>
          </a:extLst>
        </xdr:cNvPr>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7" name="直線コネクタ 376">
          <a:extLst>
            <a:ext uri="{FF2B5EF4-FFF2-40B4-BE49-F238E27FC236}">
              <a16:creationId xmlns:a16="http://schemas.microsoft.com/office/drawing/2014/main" id="{5A5DE64F-A74D-4E26-9FC6-C398707C1724}"/>
            </a:ext>
          </a:extLst>
        </xdr:cNvPr>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8" name="テキスト ボックス 377">
          <a:extLst>
            <a:ext uri="{FF2B5EF4-FFF2-40B4-BE49-F238E27FC236}">
              <a16:creationId xmlns:a16="http://schemas.microsoft.com/office/drawing/2014/main" id="{9D854FC4-5F1B-4E61-BFF3-A95BF45E2808}"/>
            </a:ext>
          </a:extLst>
        </xdr:cNvPr>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79" name="直線コネクタ 378">
          <a:extLst>
            <a:ext uri="{FF2B5EF4-FFF2-40B4-BE49-F238E27FC236}">
              <a16:creationId xmlns:a16="http://schemas.microsoft.com/office/drawing/2014/main" id="{2200BCF5-6538-44EC-8856-45895FB3B9FF}"/>
            </a:ext>
          </a:extLst>
        </xdr:cNvPr>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0" name="テキスト ボックス 379">
          <a:extLst>
            <a:ext uri="{FF2B5EF4-FFF2-40B4-BE49-F238E27FC236}">
              <a16:creationId xmlns:a16="http://schemas.microsoft.com/office/drawing/2014/main" id="{308CD778-B33D-4B84-923E-38BAE775E63B}"/>
            </a:ext>
          </a:extLst>
        </xdr:cNvPr>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1" name="直線コネクタ 380">
          <a:extLst>
            <a:ext uri="{FF2B5EF4-FFF2-40B4-BE49-F238E27FC236}">
              <a16:creationId xmlns:a16="http://schemas.microsoft.com/office/drawing/2014/main" id="{D264C4C6-B7BF-4915-A0C4-E282ED72694C}"/>
            </a:ext>
          </a:extLst>
        </xdr:cNvPr>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2" name="テキスト ボックス 381">
          <a:extLst>
            <a:ext uri="{FF2B5EF4-FFF2-40B4-BE49-F238E27FC236}">
              <a16:creationId xmlns:a16="http://schemas.microsoft.com/office/drawing/2014/main" id="{A812D2BA-477A-42A2-9024-FA9015E923F8}"/>
            </a:ext>
          </a:extLst>
        </xdr:cNvPr>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3" name="直線コネクタ 382">
          <a:extLst>
            <a:ext uri="{FF2B5EF4-FFF2-40B4-BE49-F238E27FC236}">
              <a16:creationId xmlns:a16="http://schemas.microsoft.com/office/drawing/2014/main" id="{CC0320D8-78C2-4CAD-9E75-E8176E49D8F9}"/>
            </a:ext>
          </a:extLst>
        </xdr:cNvPr>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4" name="テキスト ボックス 383">
          <a:extLst>
            <a:ext uri="{FF2B5EF4-FFF2-40B4-BE49-F238E27FC236}">
              <a16:creationId xmlns:a16="http://schemas.microsoft.com/office/drawing/2014/main" id="{A1F231B6-64A5-45C9-8648-048D15CA3090}"/>
            </a:ext>
          </a:extLst>
        </xdr:cNvPr>
        <xdr:cNvSpPr txBox="1"/>
      </xdr:nvSpPr>
      <xdr:spPr>
        <a:xfrm>
          <a:off x="1056150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5" name="直線コネクタ 384">
          <a:extLst>
            <a:ext uri="{FF2B5EF4-FFF2-40B4-BE49-F238E27FC236}">
              <a16:creationId xmlns:a16="http://schemas.microsoft.com/office/drawing/2014/main" id="{830BE386-52CD-4764-8B2F-44EF7F58A960}"/>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6" name="テキスト ボックス 385">
          <a:extLst>
            <a:ext uri="{FF2B5EF4-FFF2-40B4-BE49-F238E27FC236}">
              <a16:creationId xmlns:a16="http://schemas.microsoft.com/office/drawing/2014/main" id="{3D8E8E7A-7853-46C4-A7D1-FD912953D6EC}"/>
            </a:ext>
          </a:extLst>
        </xdr:cNvPr>
        <xdr:cNvSpPr txBox="1"/>
      </xdr:nvSpPr>
      <xdr:spPr>
        <a:xfrm>
          <a:off x="105615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7" name="【一般廃棄物処理施設】&#10;有形固定資産減価償却率グラフ枠">
          <a:extLst>
            <a:ext uri="{FF2B5EF4-FFF2-40B4-BE49-F238E27FC236}">
              <a16:creationId xmlns:a16="http://schemas.microsoft.com/office/drawing/2014/main" id="{8FE85621-C9FE-4876-876C-C1F8DBA22A7D}"/>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17417</xdr:rowOff>
    </xdr:to>
    <xdr:cxnSp macro="">
      <xdr:nvCxnSpPr>
        <xdr:cNvPr id="388" name="直線コネクタ 387">
          <a:extLst>
            <a:ext uri="{FF2B5EF4-FFF2-40B4-BE49-F238E27FC236}">
              <a16:creationId xmlns:a16="http://schemas.microsoft.com/office/drawing/2014/main" id="{1A25DD2F-69D0-48EE-A305-5EDF118676D0}"/>
            </a:ext>
          </a:extLst>
        </xdr:cNvPr>
        <xdr:cNvCxnSpPr/>
      </xdr:nvCxnSpPr>
      <xdr:spPr>
        <a:xfrm flipV="1">
          <a:off x="14375764" y="5534842"/>
          <a:ext cx="0" cy="1523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21244</xdr:rowOff>
    </xdr:from>
    <xdr:ext cx="340478" cy="259045"/>
    <xdr:sp macro="" textlink="">
      <xdr:nvSpPr>
        <xdr:cNvPr id="389" name="【一般廃棄物処理施設】&#10;有形固定資産減価償却率最小値テキスト">
          <a:extLst>
            <a:ext uri="{FF2B5EF4-FFF2-40B4-BE49-F238E27FC236}">
              <a16:creationId xmlns:a16="http://schemas.microsoft.com/office/drawing/2014/main" id="{E30D8FE0-6675-4A4D-94D9-0ABF8EF390AC}"/>
            </a:ext>
          </a:extLst>
        </xdr:cNvPr>
        <xdr:cNvSpPr txBox="1"/>
      </xdr:nvSpPr>
      <xdr:spPr>
        <a:xfrm>
          <a:off x="14414500" y="706212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17417</xdr:rowOff>
    </xdr:from>
    <xdr:to>
      <xdr:col>86</xdr:col>
      <xdr:colOff>25400</xdr:colOff>
      <xdr:row>42</xdr:row>
      <xdr:rowOff>17417</xdr:rowOff>
    </xdr:to>
    <xdr:cxnSp macro="">
      <xdr:nvCxnSpPr>
        <xdr:cNvPr id="390" name="直線コネクタ 389">
          <a:extLst>
            <a:ext uri="{FF2B5EF4-FFF2-40B4-BE49-F238E27FC236}">
              <a16:creationId xmlns:a16="http://schemas.microsoft.com/office/drawing/2014/main" id="{891376A4-4C02-4431-B59D-C96E935BD80E}"/>
            </a:ext>
          </a:extLst>
        </xdr:cNvPr>
        <xdr:cNvCxnSpPr/>
      </xdr:nvCxnSpPr>
      <xdr:spPr>
        <a:xfrm>
          <a:off x="14287500" y="705829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91" name="【一般廃棄物処理施設】&#10;有形固定資産減価償却率最大値テキスト">
          <a:extLst>
            <a:ext uri="{FF2B5EF4-FFF2-40B4-BE49-F238E27FC236}">
              <a16:creationId xmlns:a16="http://schemas.microsoft.com/office/drawing/2014/main" id="{F297458D-D5C4-4AA1-9FD7-12BCC7C0DB92}"/>
            </a:ext>
          </a:extLst>
        </xdr:cNvPr>
        <xdr:cNvSpPr txBox="1"/>
      </xdr:nvSpPr>
      <xdr:spPr>
        <a:xfrm>
          <a:off x="14414500" y="5317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92" name="直線コネクタ 391">
          <a:extLst>
            <a:ext uri="{FF2B5EF4-FFF2-40B4-BE49-F238E27FC236}">
              <a16:creationId xmlns:a16="http://schemas.microsoft.com/office/drawing/2014/main" id="{05349696-0564-4640-87EF-3BB026C30D75}"/>
            </a:ext>
          </a:extLst>
        </xdr:cNvPr>
        <xdr:cNvCxnSpPr/>
      </xdr:nvCxnSpPr>
      <xdr:spPr>
        <a:xfrm>
          <a:off x="14287500" y="55348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132823</xdr:rowOff>
    </xdr:from>
    <xdr:ext cx="405111" cy="259045"/>
    <xdr:sp macro="" textlink="">
      <xdr:nvSpPr>
        <xdr:cNvPr id="393" name="【一般廃棄物処理施設】&#10;有形固定資産減価償却率平均値テキスト">
          <a:extLst>
            <a:ext uri="{FF2B5EF4-FFF2-40B4-BE49-F238E27FC236}">
              <a16:creationId xmlns:a16="http://schemas.microsoft.com/office/drawing/2014/main" id="{B24D0307-1AA8-497B-A3B9-DECE78DCD76E}"/>
            </a:ext>
          </a:extLst>
        </xdr:cNvPr>
        <xdr:cNvSpPr txBox="1"/>
      </xdr:nvSpPr>
      <xdr:spPr>
        <a:xfrm>
          <a:off x="14414500" y="61678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154396</xdr:rowOff>
    </xdr:from>
    <xdr:to>
      <xdr:col>85</xdr:col>
      <xdr:colOff>177800</xdr:colOff>
      <xdr:row>37</xdr:row>
      <xdr:rowOff>84546</xdr:rowOff>
    </xdr:to>
    <xdr:sp macro="" textlink="">
      <xdr:nvSpPr>
        <xdr:cNvPr id="394" name="フローチャート: 判断 393">
          <a:extLst>
            <a:ext uri="{FF2B5EF4-FFF2-40B4-BE49-F238E27FC236}">
              <a16:creationId xmlns:a16="http://schemas.microsoft.com/office/drawing/2014/main" id="{9EE83763-5BD0-4BBB-B22E-ED572001684E}"/>
            </a:ext>
          </a:extLst>
        </xdr:cNvPr>
        <xdr:cNvSpPr/>
      </xdr:nvSpPr>
      <xdr:spPr>
        <a:xfrm>
          <a:off x="14325600" y="6189436"/>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159294</xdr:rowOff>
    </xdr:from>
    <xdr:to>
      <xdr:col>81</xdr:col>
      <xdr:colOff>101600</xdr:colOff>
      <xdr:row>37</xdr:row>
      <xdr:rowOff>89444</xdr:rowOff>
    </xdr:to>
    <xdr:sp macro="" textlink="">
      <xdr:nvSpPr>
        <xdr:cNvPr id="395" name="フローチャート: 判断 394">
          <a:extLst>
            <a:ext uri="{FF2B5EF4-FFF2-40B4-BE49-F238E27FC236}">
              <a16:creationId xmlns:a16="http://schemas.microsoft.com/office/drawing/2014/main" id="{45BA2E7E-56DD-493B-A6B3-A6780554789A}"/>
            </a:ext>
          </a:extLst>
        </xdr:cNvPr>
        <xdr:cNvSpPr/>
      </xdr:nvSpPr>
      <xdr:spPr>
        <a:xfrm>
          <a:off x="13578840" y="619433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160927</xdr:rowOff>
    </xdr:from>
    <xdr:to>
      <xdr:col>76</xdr:col>
      <xdr:colOff>165100</xdr:colOff>
      <xdr:row>37</xdr:row>
      <xdr:rowOff>91077</xdr:rowOff>
    </xdr:to>
    <xdr:sp macro="" textlink="">
      <xdr:nvSpPr>
        <xdr:cNvPr id="396" name="フローチャート: 判断 395">
          <a:extLst>
            <a:ext uri="{FF2B5EF4-FFF2-40B4-BE49-F238E27FC236}">
              <a16:creationId xmlns:a16="http://schemas.microsoft.com/office/drawing/2014/main" id="{6EC1C341-E76B-4E9C-A7C5-CBAF7F40D275}"/>
            </a:ext>
          </a:extLst>
        </xdr:cNvPr>
        <xdr:cNvSpPr/>
      </xdr:nvSpPr>
      <xdr:spPr>
        <a:xfrm>
          <a:off x="12804140" y="619596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907</xdr:rowOff>
    </xdr:from>
    <xdr:to>
      <xdr:col>72</xdr:col>
      <xdr:colOff>38100</xdr:colOff>
      <xdr:row>36</xdr:row>
      <xdr:rowOff>102507</xdr:rowOff>
    </xdr:to>
    <xdr:sp macro="" textlink="">
      <xdr:nvSpPr>
        <xdr:cNvPr id="397" name="フローチャート: 判断 396">
          <a:extLst>
            <a:ext uri="{FF2B5EF4-FFF2-40B4-BE49-F238E27FC236}">
              <a16:creationId xmlns:a16="http://schemas.microsoft.com/office/drawing/2014/main" id="{A293BB61-440D-4799-AAAB-73C1341B21E7}"/>
            </a:ext>
          </a:extLst>
        </xdr:cNvPr>
        <xdr:cNvSpPr/>
      </xdr:nvSpPr>
      <xdr:spPr>
        <a:xfrm>
          <a:off x="12029440" y="603594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8" name="テキスト ボックス 397">
          <a:extLst>
            <a:ext uri="{FF2B5EF4-FFF2-40B4-BE49-F238E27FC236}">
              <a16:creationId xmlns:a16="http://schemas.microsoft.com/office/drawing/2014/main" id="{CE123D39-71F1-4104-AB18-C62C3898E659}"/>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9" name="テキスト ボックス 398">
          <a:extLst>
            <a:ext uri="{FF2B5EF4-FFF2-40B4-BE49-F238E27FC236}">
              <a16:creationId xmlns:a16="http://schemas.microsoft.com/office/drawing/2014/main" id="{BEE9B75C-4715-41E3-A607-C9E642CBBA4E}"/>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0" name="テキスト ボックス 399">
          <a:extLst>
            <a:ext uri="{FF2B5EF4-FFF2-40B4-BE49-F238E27FC236}">
              <a16:creationId xmlns:a16="http://schemas.microsoft.com/office/drawing/2014/main" id="{A4439CAC-32F9-4151-AAD0-CE13F6696BFE}"/>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1" name="テキスト ボックス 400">
          <a:extLst>
            <a:ext uri="{FF2B5EF4-FFF2-40B4-BE49-F238E27FC236}">
              <a16:creationId xmlns:a16="http://schemas.microsoft.com/office/drawing/2014/main" id="{2BB84784-D701-4E3D-B501-DFC72F4148E9}"/>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2" name="テキスト ボックス 401">
          <a:extLst>
            <a:ext uri="{FF2B5EF4-FFF2-40B4-BE49-F238E27FC236}">
              <a16:creationId xmlns:a16="http://schemas.microsoft.com/office/drawing/2014/main" id="{0C5155C2-89E4-41DA-883E-DC100E9D4F07}"/>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113574</xdr:rowOff>
    </xdr:from>
    <xdr:to>
      <xdr:col>85</xdr:col>
      <xdr:colOff>177800</xdr:colOff>
      <xdr:row>35</xdr:row>
      <xdr:rowOff>43724</xdr:rowOff>
    </xdr:to>
    <xdr:sp macro="" textlink="">
      <xdr:nvSpPr>
        <xdr:cNvPr id="403" name="楕円 402">
          <a:extLst>
            <a:ext uri="{FF2B5EF4-FFF2-40B4-BE49-F238E27FC236}">
              <a16:creationId xmlns:a16="http://schemas.microsoft.com/office/drawing/2014/main" id="{1A3109F6-214C-495A-8516-C22E46993D65}"/>
            </a:ext>
          </a:extLst>
        </xdr:cNvPr>
        <xdr:cNvSpPr/>
      </xdr:nvSpPr>
      <xdr:spPr>
        <a:xfrm>
          <a:off x="14325600" y="5813334"/>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136451</xdr:rowOff>
    </xdr:from>
    <xdr:ext cx="405111" cy="259045"/>
    <xdr:sp macro="" textlink="">
      <xdr:nvSpPr>
        <xdr:cNvPr id="404" name="【一般廃棄物処理施設】&#10;有形固定資産減価償却率該当値テキスト">
          <a:extLst>
            <a:ext uri="{FF2B5EF4-FFF2-40B4-BE49-F238E27FC236}">
              <a16:creationId xmlns:a16="http://schemas.microsoft.com/office/drawing/2014/main" id="{B2F366A0-B9FF-408C-B712-BE259FBCB1B9}"/>
            </a:ext>
          </a:extLst>
        </xdr:cNvPr>
        <xdr:cNvSpPr txBox="1"/>
      </xdr:nvSpPr>
      <xdr:spPr>
        <a:xfrm>
          <a:off x="14414500" y="5668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116840</xdr:rowOff>
    </xdr:from>
    <xdr:to>
      <xdr:col>81</xdr:col>
      <xdr:colOff>101600</xdr:colOff>
      <xdr:row>35</xdr:row>
      <xdr:rowOff>46990</xdr:rowOff>
    </xdr:to>
    <xdr:sp macro="" textlink="">
      <xdr:nvSpPr>
        <xdr:cNvPr id="405" name="楕円 404">
          <a:extLst>
            <a:ext uri="{FF2B5EF4-FFF2-40B4-BE49-F238E27FC236}">
              <a16:creationId xmlns:a16="http://schemas.microsoft.com/office/drawing/2014/main" id="{18DF4DA7-7385-4B67-B722-87A700219AF0}"/>
            </a:ext>
          </a:extLst>
        </xdr:cNvPr>
        <xdr:cNvSpPr/>
      </xdr:nvSpPr>
      <xdr:spPr>
        <a:xfrm>
          <a:off x="13578840" y="58166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164374</xdr:rowOff>
    </xdr:from>
    <xdr:to>
      <xdr:col>85</xdr:col>
      <xdr:colOff>127000</xdr:colOff>
      <xdr:row>34</xdr:row>
      <xdr:rowOff>167640</xdr:rowOff>
    </xdr:to>
    <xdr:cxnSp macro="">
      <xdr:nvCxnSpPr>
        <xdr:cNvPr id="406" name="直線コネクタ 405">
          <a:extLst>
            <a:ext uri="{FF2B5EF4-FFF2-40B4-BE49-F238E27FC236}">
              <a16:creationId xmlns:a16="http://schemas.microsoft.com/office/drawing/2014/main" id="{8C3FEFC6-E6E8-4D3E-A459-C7136318A88D}"/>
            </a:ext>
          </a:extLst>
        </xdr:cNvPr>
        <xdr:cNvCxnSpPr/>
      </xdr:nvCxnSpPr>
      <xdr:spPr>
        <a:xfrm flipV="1">
          <a:off x="13629640" y="5864134"/>
          <a:ext cx="74676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164193</xdr:rowOff>
    </xdr:from>
    <xdr:to>
      <xdr:col>76</xdr:col>
      <xdr:colOff>165100</xdr:colOff>
      <xdr:row>35</xdr:row>
      <xdr:rowOff>94343</xdr:rowOff>
    </xdr:to>
    <xdr:sp macro="" textlink="">
      <xdr:nvSpPr>
        <xdr:cNvPr id="407" name="楕円 406">
          <a:extLst>
            <a:ext uri="{FF2B5EF4-FFF2-40B4-BE49-F238E27FC236}">
              <a16:creationId xmlns:a16="http://schemas.microsoft.com/office/drawing/2014/main" id="{1FC43508-DFE2-4F6D-AD25-5A680303A63E}"/>
            </a:ext>
          </a:extLst>
        </xdr:cNvPr>
        <xdr:cNvSpPr/>
      </xdr:nvSpPr>
      <xdr:spPr>
        <a:xfrm>
          <a:off x="12804140" y="586395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167640</xdr:rowOff>
    </xdr:from>
    <xdr:to>
      <xdr:col>81</xdr:col>
      <xdr:colOff>50800</xdr:colOff>
      <xdr:row>35</xdr:row>
      <xdr:rowOff>43543</xdr:rowOff>
    </xdr:to>
    <xdr:cxnSp macro="">
      <xdr:nvCxnSpPr>
        <xdr:cNvPr id="408" name="直線コネクタ 407">
          <a:extLst>
            <a:ext uri="{FF2B5EF4-FFF2-40B4-BE49-F238E27FC236}">
              <a16:creationId xmlns:a16="http://schemas.microsoft.com/office/drawing/2014/main" id="{170F331D-141D-4417-88D8-01EDECF6AE4A}"/>
            </a:ext>
          </a:extLst>
        </xdr:cNvPr>
        <xdr:cNvCxnSpPr/>
      </xdr:nvCxnSpPr>
      <xdr:spPr>
        <a:xfrm flipV="1">
          <a:off x="12854940" y="5867400"/>
          <a:ext cx="7747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107043</xdr:rowOff>
    </xdr:from>
    <xdr:to>
      <xdr:col>72</xdr:col>
      <xdr:colOff>38100</xdr:colOff>
      <xdr:row>35</xdr:row>
      <xdr:rowOff>37193</xdr:rowOff>
    </xdr:to>
    <xdr:sp macro="" textlink="">
      <xdr:nvSpPr>
        <xdr:cNvPr id="409" name="楕円 408">
          <a:extLst>
            <a:ext uri="{FF2B5EF4-FFF2-40B4-BE49-F238E27FC236}">
              <a16:creationId xmlns:a16="http://schemas.microsoft.com/office/drawing/2014/main" id="{9E19CC5B-8A56-4DC0-AEC0-8E152CEA4249}"/>
            </a:ext>
          </a:extLst>
        </xdr:cNvPr>
        <xdr:cNvSpPr/>
      </xdr:nvSpPr>
      <xdr:spPr>
        <a:xfrm>
          <a:off x="12029440" y="580680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157843</xdr:rowOff>
    </xdr:from>
    <xdr:to>
      <xdr:col>76</xdr:col>
      <xdr:colOff>114300</xdr:colOff>
      <xdr:row>35</xdr:row>
      <xdr:rowOff>43543</xdr:rowOff>
    </xdr:to>
    <xdr:cxnSp macro="">
      <xdr:nvCxnSpPr>
        <xdr:cNvPr id="410" name="直線コネクタ 409">
          <a:extLst>
            <a:ext uri="{FF2B5EF4-FFF2-40B4-BE49-F238E27FC236}">
              <a16:creationId xmlns:a16="http://schemas.microsoft.com/office/drawing/2014/main" id="{9286FC13-3C76-44E5-9150-0C93EE95361E}"/>
            </a:ext>
          </a:extLst>
        </xdr:cNvPr>
        <xdr:cNvCxnSpPr/>
      </xdr:nvCxnSpPr>
      <xdr:spPr>
        <a:xfrm>
          <a:off x="12072620" y="5857603"/>
          <a:ext cx="78232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80571</xdr:rowOff>
    </xdr:from>
    <xdr:ext cx="405111" cy="259045"/>
    <xdr:sp macro="" textlink="">
      <xdr:nvSpPr>
        <xdr:cNvPr id="411" name="n_1aveValue【一般廃棄物処理施設】&#10;有形固定資産減価償却率">
          <a:extLst>
            <a:ext uri="{FF2B5EF4-FFF2-40B4-BE49-F238E27FC236}">
              <a16:creationId xmlns:a16="http://schemas.microsoft.com/office/drawing/2014/main" id="{6AFACC85-12B3-4DE0-8D4F-3305974E30B2}"/>
            </a:ext>
          </a:extLst>
        </xdr:cNvPr>
        <xdr:cNvSpPr txBox="1"/>
      </xdr:nvSpPr>
      <xdr:spPr>
        <a:xfrm>
          <a:off x="13437244" y="6283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82204</xdr:rowOff>
    </xdr:from>
    <xdr:ext cx="405111" cy="259045"/>
    <xdr:sp macro="" textlink="">
      <xdr:nvSpPr>
        <xdr:cNvPr id="412" name="n_2aveValue【一般廃棄物処理施設】&#10;有形固定資産減価償却率">
          <a:extLst>
            <a:ext uri="{FF2B5EF4-FFF2-40B4-BE49-F238E27FC236}">
              <a16:creationId xmlns:a16="http://schemas.microsoft.com/office/drawing/2014/main" id="{860F7C9E-419F-43BA-843F-040D1578B96C}"/>
            </a:ext>
          </a:extLst>
        </xdr:cNvPr>
        <xdr:cNvSpPr txBox="1"/>
      </xdr:nvSpPr>
      <xdr:spPr>
        <a:xfrm>
          <a:off x="12675244" y="6284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93634</xdr:rowOff>
    </xdr:from>
    <xdr:ext cx="405111" cy="259045"/>
    <xdr:sp macro="" textlink="">
      <xdr:nvSpPr>
        <xdr:cNvPr id="413" name="n_3aveValue【一般廃棄物処理施設】&#10;有形固定資産減価償却率">
          <a:extLst>
            <a:ext uri="{FF2B5EF4-FFF2-40B4-BE49-F238E27FC236}">
              <a16:creationId xmlns:a16="http://schemas.microsoft.com/office/drawing/2014/main" id="{40AA8827-4338-4C83-AB71-4CFCD74F4D68}"/>
            </a:ext>
          </a:extLst>
        </xdr:cNvPr>
        <xdr:cNvSpPr txBox="1"/>
      </xdr:nvSpPr>
      <xdr:spPr>
        <a:xfrm>
          <a:off x="11900544" y="6128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63517</xdr:rowOff>
    </xdr:from>
    <xdr:ext cx="405111" cy="259045"/>
    <xdr:sp macro="" textlink="">
      <xdr:nvSpPr>
        <xdr:cNvPr id="414" name="n_1mainValue【一般廃棄物処理施設】&#10;有形固定資産減価償却率">
          <a:extLst>
            <a:ext uri="{FF2B5EF4-FFF2-40B4-BE49-F238E27FC236}">
              <a16:creationId xmlns:a16="http://schemas.microsoft.com/office/drawing/2014/main" id="{8F9289BE-7676-42D9-B7D0-CC32C0061F16}"/>
            </a:ext>
          </a:extLst>
        </xdr:cNvPr>
        <xdr:cNvSpPr txBox="1"/>
      </xdr:nvSpPr>
      <xdr:spPr>
        <a:xfrm>
          <a:off x="13437244" y="5595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110870</xdr:rowOff>
    </xdr:from>
    <xdr:ext cx="405111" cy="259045"/>
    <xdr:sp macro="" textlink="">
      <xdr:nvSpPr>
        <xdr:cNvPr id="415" name="n_2mainValue【一般廃棄物処理施設】&#10;有形固定資産減価償却率">
          <a:extLst>
            <a:ext uri="{FF2B5EF4-FFF2-40B4-BE49-F238E27FC236}">
              <a16:creationId xmlns:a16="http://schemas.microsoft.com/office/drawing/2014/main" id="{0AAFE63D-2CD8-497B-ADEA-58037C208550}"/>
            </a:ext>
          </a:extLst>
        </xdr:cNvPr>
        <xdr:cNvSpPr txBox="1"/>
      </xdr:nvSpPr>
      <xdr:spPr>
        <a:xfrm>
          <a:off x="12675244" y="5642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53720</xdr:rowOff>
    </xdr:from>
    <xdr:ext cx="405111" cy="259045"/>
    <xdr:sp macro="" textlink="">
      <xdr:nvSpPr>
        <xdr:cNvPr id="416" name="n_3mainValue【一般廃棄物処理施設】&#10;有形固定資産減価償却率">
          <a:extLst>
            <a:ext uri="{FF2B5EF4-FFF2-40B4-BE49-F238E27FC236}">
              <a16:creationId xmlns:a16="http://schemas.microsoft.com/office/drawing/2014/main" id="{B63B0E2D-E392-493E-82E1-EE3834ADED46}"/>
            </a:ext>
          </a:extLst>
        </xdr:cNvPr>
        <xdr:cNvSpPr txBox="1"/>
      </xdr:nvSpPr>
      <xdr:spPr>
        <a:xfrm>
          <a:off x="11900544" y="5585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7" name="正方形/長方形 416">
          <a:extLst>
            <a:ext uri="{FF2B5EF4-FFF2-40B4-BE49-F238E27FC236}">
              <a16:creationId xmlns:a16="http://schemas.microsoft.com/office/drawing/2014/main" id="{23155DC5-638A-48EC-BD4C-C25909AE056D}"/>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8" name="正方形/長方形 417">
          <a:extLst>
            <a:ext uri="{FF2B5EF4-FFF2-40B4-BE49-F238E27FC236}">
              <a16:creationId xmlns:a16="http://schemas.microsoft.com/office/drawing/2014/main" id="{8E910D75-CDEF-4DCE-8F39-C0130093F643}"/>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9" name="正方形/長方形 418">
          <a:extLst>
            <a:ext uri="{FF2B5EF4-FFF2-40B4-BE49-F238E27FC236}">
              <a16:creationId xmlns:a16="http://schemas.microsoft.com/office/drawing/2014/main" id="{F6847309-FD48-4A94-8503-4C901233435B}"/>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0" name="正方形/長方形 419">
          <a:extLst>
            <a:ext uri="{FF2B5EF4-FFF2-40B4-BE49-F238E27FC236}">
              <a16:creationId xmlns:a16="http://schemas.microsoft.com/office/drawing/2014/main" id="{D15691D7-A793-4907-963C-DFC6757F67CD}"/>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1" name="正方形/長方形 420">
          <a:extLst>
            <a:ext uri="{FF2B5EF4-FFF2-40B4-BE49-F238E27FC236}">
              <a16:creationId xmlns:a16="http://schemas.microsoft.com/office/drawing/2014/main" id="{F3A56F6A-0A7C-47CE-BE68-10B2686E4122}"/>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2" name="正方形/長方形 421">
          <a:extLst>
            <a:ext uri="{FF2B5EF4-FFF2-40B4-BE49-F238E27FC236}">
              <a16:creationId xmlns:a16="http://schemas.microsoft.com/office/drawing/2014/main" id="{C87DA9C2-1B05-4620-8AFB-6F4E88C24954}"/>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3" name="正方形/長方形 422">
          <a:extLst>
            <a:ext uri="{FF2B5EF4-FFF2-40B4-BE49-F238E27FC236}">
              <a16:creationId xmlns:a16="http://schemas.microsoft.com/office/drawing/2014/main" id="{9A58B505-7FBB-419C-A14C-C37C58A9F8AB}"/>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4" name="正方形/長方形 423">
          <a:extLst>
            <a:ext uri="{FF2B5EF4-FFF2-40B4-BE49-F238E27FC236}">
              <a16:creationId xmlns:a16="http://schemas.microsoft.com/office/drawing/2014/main" id="{233B6802-96FC-4717-9CC6-0B1C79FAD38D}"/>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5" name="テキスト ボックス 424">
          <a:extLst>
            <a:ext uri="{FF2B5EF4-FFF2-40B4-BE49-F238E27FC236}">
              <a16:creationId xmlns:a16="http://schemas.microsoft.com/office/drawing/2014/main" id="{64D9DA6D-3D55-4228-85DE-FE48DB6B27B9}"/>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6" name="直線コネクタ 425">
          <a:extLst>
            <a:ext uri="{FF2B5EF4-FFF2-40B4-BE49-F238E27FC236}">
              <a16:creationId xmlns:a16="http://schemas.microsoft.com/office/drawing/2014/main" id="{1CA23492-1979-4B28-831E-9CAA365F12A0}"/>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27" name="直線コネクタ 426">
          <a:extLst>
            <a:ext uri="{FF2B5EF4-FFF2-40B4-BE49-F238E27FC236}">
              <a16:creationId xmlns:a16="http://schemas.microsoft.com/office/drawing/2014/main" id="{0C2D9AD2-2025-4AAC-A408-DC6383401E65}"/>
            </a:ext>
          </a:extLst>
        </xdr:cNvPr>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28" name="テキスト ボックス 427">
          <a:extLst>
            <a:ext uri="{FF2B5EF4-FFF2-40B4-BE49-F238E27FC236}">
              <a16:creationId xmlns:a16="http://schemas.microsoft.com/office/drawing/2014/main" id="{E14AB6DB-96EC-46E0-9B52-47B18CED74D8}"/>
            </a:ext>
          </a:extLst>
        </xdr:cNvPr>
        <xdr:cNvSpPr txBox="1"/>
      </xdr:nvSpPr>
      <xdr:spPr>
        <a:xfrm>
          <a:off x="15890374" y="6868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29" name="直線コネクタ 428">
          <a:extLst>
            <a:ext uri="{FF2B5EF4-FFF2-40B4-BE49-F238E27FC236}">
              <a16:creationId xmlns:a16="http://schemas.microsoft.com/office/drawing/2014/main" id="{0C827BD3-DAB1-4DBB-B1A9-9DC924C213D0}"/>
            </a:ext>
          </a:extLst>
        </xdr:cNvPr>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30" name="テキスト ボックス 429">
          <a:extLst>
            <a:ext uri="{FF2B5EF4-FFF2-40B4-BE49-F238E27FC236}">
              <a16:creationId xmlns:a16="http://schemas.microsoft.com/office/drawing/2014/main" id="{2387BA11-CAD9-4BEB-AAD5-D23644472653}"/>
            </a:ext>
          </a:extLst>
        </xdr:cNvPr>
        <xdr:cNvSpPr txBox="1"/>
      </xdr:nvSpPr>
      <xdr:spPr>
        <a:xfrm>
          <a:off x="15589461" y="64185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31" name="直線コネクタ 430">
          <a:extLst>
            <a:ext uri="{FF2B5EF4-FFF2-40B4-BE49-F238E27FC236}">
              <a16:creationId xmlns:a16="http://schemas.microsoft.com/office/drawing/2014/main" id="{DC18840E-5D50-4D17-8516-D423740E76BE}"/>
            </a:ext>
          </a:extLst>
        </xdr:cNvPr>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32" name="テキスト ボックス 431">
          <a:extLst>
            <a:ext uri="{FF2B5EF4-FFF2-40B4-BE49-F238E27FC236}">
              <a16:creationId xmlns:a16="http://schemas.microsoft.com/office/drawing/2014/main" id="{F1091996-24F6-4C3B-A546-BFBFB5325A41}"/>
            </a:ext>
          </a:extLst>
        </xdr:cNvPr>
        <xdr:cNvSpPr txBox="1"/>
      </xdr:nvSpPr>
      <xdr:spPr>
        <a:xfrm>
          <a:off x="15589461" y="5972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33" name="直線コネクタ 432">
          <a:extLst>
            <a:ext uri="{FF2B5EF4-FFF2-40B4-BE49-F238E27FC236}">
              <a16:creationId xmlns:a16="http://schemas.microsoft.com/office/drawing/2014/main" id="{27678781-9415-4D65-9DC8-2722B49ED218}"/>
            </a:ext>
          </a:extLst>
        </xdr:cNvPr>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34" name="テキスト ボックス 433">
          <a:extLst>
            <a:ext uri="{FF2B5EF4-FFF2-40B4-BE49-F238E27FC236}">
              <a16:creationId xmlns:a16="http://schemas.microsoft.com/office/drawing/2014/main" id="{E7324CF0-397C-4EF2-A85D-2254AE17A9B8}"/>
            </a:ext>
          </a:extLst>
        </xdr:cNvPr>
        <xdr:cNvSpPr txBox="1"/>
      </xdr:nvSpPr>
      <xdr:spPr>
        <a:xfrm>
          <a:off x="15589461" y="55270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5" name="直線コネクタ 434">
          <a:extLst>
            <a:ext uri="{FF2B5EF4-FFF2-40B4-BE49-F238E27FC236}">
              <a16:creationId xmlns:a16="http://schemas.microsoft.com/office/drawing/2014/main" id="{9682828D-697D-4B41-999B-FD9947B23363}"/>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36" name="テキスト ボックス 435">
          <a:extLst>
            <a:ext uri="{FF2B5EF4-FFF2-40B4-BE49-F238E27FC236}">
              <a16:creationId xmlns:a16="http://schemas.microsoft.com/office/drawing/2014/main" id="{12278AEC-2A17-4553-A471-CBB40D01B586}"/>
            </a:ext>
          </a:extLst>
        </xdr:cNvPr>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7" name="【一般廃棄物処理施設】&#10;一人当たり有形固定資産（償却資産）額グラフ枠">
          <a:extLst>
            <a:ext uri="{FF2B5EF4-FFF2-40B4-BE49-F238E27FC236}">
              <a16:creationId xmlns:a16="http://schemas.microsoft.com/office/drawing/2014/main" id="{2C28A04E-89D1-454F-A67E-DE68FF3A7FC5}"/>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137305</xdr:rowOff>
    </xdr:from>
    <xdr:to>
      <xdr:col>116</xdr:col>
      <xdr:colOff>62864</xdr:colOff>
      <xdr:row>41</xdr:row>
      <xdr:rowOff>132200</xdr:rowOff>
    </xdr:to>
    <xdr:cxnSp macro="">
      <xdr:nvCxnSpPr>
        <xdr:cNvPr id="438" name="直線コネクタ 437">
          <a:extLst>
            <a:ext uri="{FF2B5EF4-FFF2-40B4-BE49-F238E27FC236}">
              <a16:creationId xmlns:a16="http://schemas.microsoft.com/office/drawing/2014/main" id="{BD786C64-ACF1-435F-AA09-4C10DABD1452}"/>
            </a:ext>
          </a:extLst>
        </xdr:cNvPr>
        <xdr:cNvCxnSpPr/>
      </xdr:nvCxnSpPr>
      <xdr:spPr>
        <a:xfrm flipV="1">
          <a:off x="19509104" y="5669425"/>
          <a:ext cx="0" cy="1336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136027</xdr:rowOff>
    </xdr:from>
    <xdr:ext cx="378565" cy="259045"/>
    <xdr:sp macro="" textlink="">
      <xdr:nvSpPr>
        <xdr:cNvPr id="439" name="【一般廃棄物処理施設】&#10;一人当たり有形固定資産（償却資産）額最小値テキスト">
          <a:extLst>
            <a:ext uri="{FF2B5EF4-FFF2-40B4-BE49-F238E27FC236}">
              <a16:creationId xmlns:a16="http://schemas.microsoft.com/office/drawing/2014/main" id="{012BADF9-77FA-48F7-A4FC-B4C3E74F1CE3}"/>
            </a:ext>
          </a:extLst>
        </xdr:cNvPr>
        <xdr:cNvSpPr txBox="1"/>
      </xdr:nvSpPr>
      <xdr:spPr>
        <a:xfrm>
          <a:off x="19547840" y="70092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132200</xdr:rowOff>
    </xdr:from>
    <xdr:to>
      <xdr:col>116</xdr:col>
      <xdr:colOff>152400</xdr:colOff>
      <xdr:row>41</xdr:row>
      <xdr:rowOff>132200</xdr:rowOff>
    </xdr:to>
    <xdr:cxnSp macro="">
      <xdr:nvCxnSpPr>
        <xdr:cNvPr id="440" name="直線コネクタ 439">
          <a:extLst>
            <a:ext uri="{FF2B5EF4-FFF2-40B4-BE49-F238E27FC236}">
              <a16:creationId xmlns:a16="http://schemas.microsoft.com/office/drawing/2014/main" id="{33C832C8-0B0E-480D-942F-591CF46D687D}"/>
            </a:ext>
          </a:extLst>
        </xdr:cNvPr>
        <xdr:cNvCxnSpPr/>
      </xdr:nvCxnSpPr>
      <xdr:spPr>
        <a:xfrm>
          <a:off x="19443700" y="70054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83982</xdr:rowOff>
    </xdr:from>
    <xdr:ext cx="599010" cy="259045"/>
    <xdr:sp macro="" textlink="">
      <xdr:nvSpPr>
        <xdr:cNvPr id="441" name="【一般廃棄物処理施設】&#10;一人当たり有形固定資産（償却資産）額最大値テキスト">
          <a:extLst>
            <a:ext uri="{FF2B5EF4-FFF2-40B4-BE49-F238E27FC236}">
              <a16:creationId xmlns:a16="http://schemas.microsoft.com/office/drawing/2014/main" id="{A7556549-0A2F-4A0D-BE3C-AC1DCE981715}"/>
            </a:ext>
          </a:extLst>
        </xdr:cNvPr>
        <xdr:cNvSpPr txBox="1"/>
      </xdr:nvSpPr>
      <xdr:spPr>
        <a:xfrm>
          <a:off x="19547840" y="5448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137305</xdr:rowOff>
    </xdr:from>
    <xdr:to>
      <xdr:col>116</xdr:col>
      <xdr:colOff>152400</xdr:colOff>
      <xdr:row>33</xdr:row>
      <xdr:rowOff>137305</xdr:rowOff>
    </xdr:to>
    <xdr:cxnSp macro="">
      <xdr:nvCxnSpPr>
        <xdr:cNvPr id="442" name="直線コネクタ 441">
          <a:extLst>
            <a:ext uri="{FF2B5EF4-FFF2-40B4-BE49-F238E27FC236}">
              <a16:creationId xmlns:a16="http://schemas.microsoft.com/office/drawing/2014/main" id="{82D783D6-6450-4A34-951F-7C8BC13D930F}"/>
            </a:ext>
          </a:extLst>
        </xdr:cNvPr>
        <xdr:cNvCxnSpPr/>
      </xdr:nvCxnSpPr>
      <xdr:spPr>
        <a:xfrm>
          <a:off x="19443700" y="56694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139465</xdr:rowOff>
    </xdr:from>
    <xdr:ext cx="599010" cy="259045"/>
    <xdr:sp macro="" textlink="">
      <xdr:nvSpPr>
        <xdr:cNvPr id="443" name="【一般廃棄物処理施設】&#10;一人当たり有形固定資産（償却資産）額平均値テキスト">
          <a:extLst>
            <a:ext uri="{FF2B5EF4-FFF2-40B4-BE49-F238E27FC236}">
              <a16:creationId xmlns:a16="http://schemas.microsoft.com/office/drawing/2014/main" id="{5BD95AF9-4AE1-4C5E-8EB4-CDBEB7230E60}"/>
            </a:ext>
          </a:extLst>
        </xdr:cNvPr>
        <xdr:cNvSpPr txBox="1"/>
      </xdr:nvSpPr>
      <xdr:spPr>
        <a:xfrm>
          <a:off x="19547840" y="65097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116588</xdr:rowOff>
    </xdr:from>
    <xdr:to>
      <xdr:col>116</xdr:col>
      <xdr:colOff>114300</xdr:colOff>
      <xdr:row>40</xdr:row>
      <xdr:rowOff>46738</xdr:rowOff>
    </xdr:to>
    <xdr:sp macro="" textlink="">
      <xdr:nvSpPr>
        <xdr:cNvPr id="444" name="フローチャート: 判断 443">
          <a:extLst>
            <a:ext uri="{FF2B5EF4-FFF2-40B4-BE49-F238E27FC236}">
              <a16:creationId xmlns:a16="http://schemas.microsoft.com/office/drawing/2014/main" id="{357DFC6F-EAD6-4FD7-B80D-CD9B84CDEE6D}"/>
            </a:ext>
          </a:extLst>
        </xdr:cNvPr>
        <xdr:cNvSpPr/>
      </xdr:nvSpPr>
      <xdr:spPr>
        <a:xfrm>
          <a:off x="19458940" y="665454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116132</xdr:rowOff>
    </xdr:from>
    <xdr:to>
      <xdr:col>112</xdr:col>
      <xdr:colOff>38100</xdr:colOff>
      <xdr:row>40</xdr:row>
      <xdr:rowOff>46282</xdr:rowOff>
    </xdr:to>
    <xdr:sp macro="" textlink="">
      <xdr:nvSpPr>
        <xdr:cNvPr id="445" name="フローチャート: 判断 444">
          <a:extLst>
            <a:ext uri="{FF2B5EF4-FFF2-40B4-BE49-F238E27FC236}">
              <a16:creationId xmlns:a16="http://schemas.microsoft.com/office/drawing/2014/main" id="{5778D4E7-7051-4952-BE08-0418365B3703}"/>
            </a:ext>
          </a:extLst>
        </xdr:cNvPr>
        <xdr:cNvSpPr/>
      </xdr:nvSpPr>
      <xdr:spPr>
        <a:xfrm>
          <a:off x="18735040" y="665409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162832</xdr:rowOff>
    </xdr:from>
    <xdr:to>
      <xdr:col>107</xdr:col>
      <xdr:colOff>101600</xdr:colOff>
      <xdr:row>40</xdr:row>
      <xdr:rowOff>92982</xdr:rowOff>
    </xdr:to>
    <xdr:sp macro="" textlink="">
      <xdr:nvSpPr>
        <xdr:cNvPr id="446" name="フローチャート: 判断 445">
          <a:extLst>
            <a:ext uri="{FF2B5EF4-FFF2-40B4-BE49-F238E27FC236}">
              <a16:creationId xmlns:a16="http://schemas.microsoft.com/office/drawing/2014/main" id="{9928D13E-3623-43C8-8DF3-0D8009D6D292}"/>
            </a:ext>
          </a:extLst>
        </xdr:cNvPr>
        <xdr:cNvSpPr/>
      </xdr:nvSpPr>
      <xdr:spPr>
        <a:xfrm>
          <a:off x="17937480" y="670079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19443</xdr:rowOff>
    </xdr:from>
    <xdr:to>
      <xdr:col>102</xdr:col>
      <xdr:colOff>165100</xdr:colOff>
      <xdr:row>40</xdr:row>
      <xdr:rowOff>121043</xdr:rowOff>
    </xdr:to>
    <xdr:sp macro="" textlink="">
      <xdr:nvSpPr>
        <xdr:cNvPr id="447" name="フローチャート: 判断 446">
          <a:extLst>
            <a:ext uri="{FF2B5EF4-FFF2-40B4-BE49-F238E27FC236}">
              <a16:creationId xmlns:a16="http://schemas.microsoft.com/office/drawing/2014/main" id="{2ED03C39-BDDE-4FB6-8856-8808221A1BF2}"/>
            </a:ext>
          </a:extLst>
        </xdr:cNvPr>
        <xdr:cNvSpPr/>
      </xdr:nvSpPr>
      <xdr:spPr>
        <a:xfrm>
          <a:off x="17162780" y="672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8" name="テキスト ボックス 447">
          <a:extLst>
            <a:ext uri="{FF2B5EF4-FFF2-40B4-BE49-F238E27FC236}">
              <a16:creationId xmlns:a16="http://schemas.microsoft.com/office/drawing/2014/main" id="{5C878F38-8719-45D3-BF17-E4AE5AF19B9C}"/>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9" name="テキスト ボックス 448">
          <a:extLst>
            <a:ext uri="{FF2B5EF4-FFF2-40B4-BE49-F238E27FC236}">
              <a16:creationId xmlns:a16="http://schemas.microsoft.com/office/drawing/2014/main" id="{1938BFA9-1DE4-4018-9E8B-CA4F1BD5714E}"/>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0" name="テキスト ボックス 449">
          <a:extLst>
            <a:ext uri="{FF2B5EF4-FFF2-40B4-BE49-F238E27FC236}">
              <a16:creationId xmlns:a16="http://schemas.microsoft.com/office/drawing/2014/main" id="{AF652993-3A25-47F6-A5D8-5D7F81AFCA95}"/>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1" name="テキスト ボックス 450">
          <a:extLst>
            <a:ext uri="{FF2B5EF4-FFF2-40B4-BE49-F238E27FC236}">
              <a16:creationId xmlns:a16="http://schemas.microsoft.com/office/drawing/2014/main" id="{3C88690D-4FB0-4CB8-9AEC-8A9B24DD9ED6}"/>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2" name="テキスト ボックス 451">
          <a:extLst>
            <a:ext uri="{FF2B5EF4-FFF2-40B4-BE49-F238E27FC236}">
              <a16:creationId xmlns:a16="http://schemas.microsoft.com/office/drawing/2014/main" id="{08254DF5-F65B-4C72-AAED-6D3637DDD074}"/>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1612</xdr:rowOff>
    </xdr:from>
    <xdr:to>
      <xdr:col>116</xdr:col>
      <xdr:colOff>114300</xdr:colOff>
      <xdr:row>40</xdr:row>
      <xdr:rowOff>103212</xdr:rowOff>
    </xdr:to>
    <xdr:sp macro="" textlink="">
      <xdr:nvSpPr>
        <xdr:cNvPr id="453" name="楕円 452">
          <a:extLst>
            <a:ext uri="{FF2B5EF4-FFF2-40B4-BE49-F238E27FC236}">
              <a16:creationId xmlns:a16="http://schemas.microsoft.com/office/drawing/2014/main" id="{CF2CD87D-53CB-4D28-A366-8730A8137CC6}"/>
            </a:ext>
          </a:extLst>
        </xdr:cNvPr>
        <xdr:cNvSpPr/>
      </xdr:nvSpPr>
      <xdr:spPr>
        <a:xfrm>
          <a:off x="19458940" y="670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151489</xdr:rowOff>
    </xdr:from>
    <xdr:ext cx="599010" cy="259045"/>
    <xdr:sp macro="" textlink="">
      <xdr:nvSpPr>
        <xdr:cNvPr id="454" name="【一般廃棄物処理施設】&#10;一人当たり有形固定資産（償却資産）額該当値テキスト">
          <a:extLst>
            <a:ext uri="{FF2B5EF4-FFF2-40B4-BE49-F238E27FC236}">
              <a16:creationId xmlns:a16="http://schemas.microsoft.com/office/drawing/2014/main" id="{E2531C23-D186-4440-B818-E178FB8194C2}"/>
            </a:ext>
          </a:extLst>
        </xdr:cNvPr>
        <xdr:cNvSpPr txBox="1"/>
      </xdr:nvSpPr>
      <xdr:spPr>
        <a:xfrm>
          <a:off x="19547840" y="6689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163092</xdr:rowOff>
    </xdr:from>
    <xdr:to>
      <xdr:col>112</xdr:col>
      <xdr:colOff>38100</xdr:colOff>
      <xdr:row>40</xdr:row>
      <xdr:rowOff>93242</xdr:rowOff>
    </xdr:to>
    <xdr:sp macro="" textlink="">
      <xdr:nvSpPr>
        <xdr:cNvPr id="455" name="楕円 454">
          <a:extLst>
            <a:ext uri="{FF2B5EF4-FFF2-40B4-BE49-F238E27FC236}">
              <a16:creationId xmlns:a16="http://schemas.microsoft.com/office/drawing/2014/main" id="{7EE5950C-84E2-4FDB-A0AC-A196B6318AE2}"/>
            </a:ext>
          </a:extLst>
        </xdr:cNvPr>
        <xdr:cNvSpPr/>
      </xdr:nvSpPr>
      <xdr:spPr>
        <a:xfrm>
          <a:off x="18735040" y="670105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42442</xdr:rowOff>
    </xdr:from>
    <xdr:to>
      <xdr:col>116</xdr:col>
      <xdr:colOff>63500</xdr:colOff>
      <xdr:row>40</xdr:row>
      <xdr:rowOff>52412</xdr:rowOff>
    </xdr:to>
    <xdr:cxnSp macro="">
      <xdr:nvCxnSpPr>
        <xdr:cNvPr id="456" name="直線コネクタ 455">
          <a:extLst>
            <a:ext uri="{FF2B5EF4-FFF2-40B4-BE49-F238E27FC236}">
              <a16:creationId xmlns:a16="http://schemas.microsoft.com/office/drawing/2014/main" id="{A828BF73-236E-40BD-9C53-B560E2981582}"/>
            </a:ext>
          </a:extLst>
        </xdr:cNvPr>
        <xdr:cNvCxnSpPr/>
      </xdr:nvCxnSpPr>
      <xdr:spPr>
        <a:xfrm>
          <a:off x="18778220" y="6748042"/>
          <a:ext cx="731520" cy="9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8253</xdr:rowOff>
    </xdr:from>
    <xdr:to>
      <xdr:col>107</xdr:col>
      <xdr:colOff>101600</xdr:colOff>
      <xdr:row>40</xdr:row>
      <xdr:rowOff>109853</xdr:rowOff>
    </xdr:to>
    <xdr:sp macro="" textlink="">
      <xdr:nvSpPr>
        <xdr:cNvPr id="457" name="楕円 456">
          <a:extLst>
            <a:ext uri="{FF2B5EF4-FFF2-40B4-BE49-F238E27FC236}">
              <a16:creationId xmlns:a16="http://schemas.microsoft.com/office/drawing/2014/main" id="{6437275F-8030-481E-BED0-6C9F7A172F52}"/>
            </a:ext>
          </a:extLst>
        </xdr:cNvPr>
        <xdr:cNvSpPr/>
      </xdr:nvSpPr>
      <xdr:spPr>
        <a:xfrm>
          <a:off x="17937480" y="6713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42442</xdr:rowOff>
    </xdr:from>
    <xdr:to>
      <xdr:col>111</xdr:col>
      <xdr:colOff>177800</xdr:colOff>
      <xdr:row>40</xdr:row>
      <xdr:rowOff>59053</xdr:rowOff>
    </xdr:to>
    <xdr:cxnSp macro="">
      <xdr:nvCxnSpPr>
        <xdr:cNvPr id="458" name="直線コネクタ 457">
          <a:extLst>
            <a:ext uri="{FF2B5EF4-FFF2-40B4-BE49-F238E27FC236}">
              <a16:creationId xmlns:a16="http://schemas.microsoft.com/office/drawing/2014/main" id="{47E7CF01-EC3F-4A9B-A871-D727AF34FC19}"/>
            </a:ext>
          </a:extLst>
        </xdr:cNvPr>
        <xdr:cNvCxnSpPr/>
      </xdr:nvCxnSpPr>
      <xdr:spPr>
        <a:xfrm flipV="1">
          <a:off x="17988280" y="6748042"/>
          <a:ext cx="789940" cy="16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29789</xdr:rowOff>
    </xdr:from>
    <xdr:to>
      <xdr:col>102</xdr:col>
      <xdr:colOff>165100</xdr:colOff>
      <xdr:row>40</xdr:row>
      <xdr:rowOff>131389</xdr:rowOff>
    </xdr:to>
    <xdr:sp macro="" textlink="">
      <xdr:nvSpPr>
        <xdr:cNvPr id="459" name="楕円 458">
          <a:extLst>
            <a:ext uri="{FF2B5EF4-FFF2-40B4-BE49-F238E27FC236}">
              <a16:creationId xmlns:a16="http://schemas.microsoft.com/office/drawing/2014/main" id="{74694BA9-DF92-4A3E-8D7D-5FE353FC4528}"/>
            </a:ext>
          </a:extLst>
        </xdr:cNvPr>
        <xdr:cNvSpPr/>
      </xdr:nvSpPr>
      <xdr:spPr>
        <a:xfrm>
          <a:off x="17162780" y="6735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59053</xdr:rowOff>
    </xdr:from>
    <xdr:to>
      <xdr:col>107</xdr:col>
      <xdr:colOff>50800</xdr:colOff>
      <xdr:row>40</xdr:row>
      <xdr:rowOff>80589</xdr:rowOff>
    </xdr:to>
    <xdr:cxnSp macro="">
      <xdr:nvCxnSpPr>
        <xdr:cNvPr id="460" name="直線コネクタ 459">
          <a:extLst>
            <a:ext uri="{FF2B5EF4-FFF2-40B4-BE49-F238E27FC236}">
              <a16:creationId xmlns:a16="http://schemas.microsoft.com/office/drawing/2014/main" id="{006DD406-4C09-489D-B0F6-30FEB335F8D7}"/>
            </a:ext>
          </a:extLst>
        </xdr:cNvPr>
        <xdr:cNvCxnSpPr/>
      </xdr:nvCxnSpPr>
      <xdr:spPr>
        <a:xfrm flipV="1">
          <a:off x="17213580" y="6764653"/>
          <a:ext cx="774700" cy="21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62809</xdr:rowOff>
    </xdr:from>
    <xdr:ext cx="599010" cy="259045"/>
    <xdr:sp macro="" textlink="">
      <xdr:nvSpPr>
        <xdr:cNvPr id="461" name="n_1aveValue【一般廃棄物処理施設】&#10;一人当たり有形固定資産（償却資産）額">
          <a:extLst>
            <a:ext uri="{FF2B5EF4-FFF2-40B4-BE49-F238E27FC236}">
              <a16:creationId xmlns:a16="http://schemas.microsoft.com/office/drawing/2014/main" id="{C9FB4226-2857-4CA7-912A-837D11741475}"/>
            </a:ext>
          </a:extLst>
        </xdr:cNvPr>
        <xdr:cNvSpPr txBox="1"/>
      </xdr:nvSpPr>
      <xdr:spPr>
        <a:xfrm>
          <a:off x="18496495" y="6433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109509</xdr:rowOff>
    </xdr:from>
    <xdr:ext cx="599010" cy="259045"/>
    <xdr:sp macro="" textlink="">
      <xdr:nvSpPr>
        <xdr:cNvPr id="462" name="n_2aveValue【一般廃棄物処理施設】&#10;一人当たり有形固定資産（償却資産）額">
          <a:extLst>
            <a:ext uri="{FF2B5EF4-FFF2-40B4-BE49-F238E27FC236}">
              <a16:creationId xmlns:a16="http://schemas.microsoft.com/office/drawing/2014/main" id="{0BFC6AA9-9A54-46B8-8D4A-560F00D4CDDB}"/>
            </a:ext>
          </a:extLst>
        </xdr:cNvPr>
        <xdr:cNvSpPr txBox="1"/>
      </xdr:nvSpPr>
      <xdr:spPr>
        <a:xfrm>
          <a:off x="17734495" y="6479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137570</xdr:rowOff>
    </xdr:from>
    <xdr:ext cx="599010" cy="259045"/>
    <xdr:sp macro="" textlink="">
      <xdr:nvSpPr>
        <xdr:cNvPr id="463" name="n_3aveValue【一般廃棄物処理施設】&#10;一人当たり有形固定資産（償却資産）額">
          <a:extLst>
            <a:ext uri="{FF2B5EF4-FFF2-40B4-BE49-F238E27FC236}">
              <a16:creationId xmlns:a16="http://schemas.microsoft.com/office/drawing/2014/main" id="{57226552-F947-4032-9A79-A331EBFB4D2C}"/>
            </a:ext>
          </a:extLst>
        </xdr:cNvPr>
        <xdr:cNvSpPr txBox="1"/>
      </xdr:nvSpPr>
      <xdr:spPr>
        <a:xfrm>
          <a:off x="16936935" y="6507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40</xdr:row>
      <xdr:rowOff>84369</xdr:rowOff>
    </xdr:from>
    <xdr:ext cx="599010" cy="259045"/>
    <xdr:sp macro="" textlink="">
      <xdr:nvSpPr>
        <xdr:cNvPr id="464" name="n_1mainValue【一般廃棄物処理施設】&#10;一人当たり有形固定資産（償却資産）額">
          <a:extLst>
            <a:ext uri="{FF2B5EF4-FFF2-40B4-BE49-F238E27FC236}">
              <a16:creationId xmlns:a16="http://schemas.microsoft.com/office/drawing/2014/main" id="{848EC031-43EB-488E-AA1B-F8F1D9959DE9}"/>
            </a:ext>
          </a:extLst>
        </xdr:cNvPr>
        <xdr:cNvSpPr txBox="1"/>
      </xdr:nvSpPr>
      <xdr:spPr>
        <a:xfrm>
          <a:off x="18496495" y="6789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100980</xdr:rowOff>
    </xdr:from>
    <xdr:ext cx="599010" cy="259045"/>
    <xdr:sp macro="" textlink="">
      <xdr:nvSpPr>
        <xdr:cNvPr id="465" name="n_2mainValue【一般廃棄物処理施設】&#10;一人当たり有形固定資産（償却資産）額">
          <a:extLst>
            <a:ext uri="{FF2B5EF4-FFF2-40B4-BE49-F238E27FC236}">
              <a16:creationId xmlns:a16="http://schemas.microsoft.com/office/drawing/2014/main" id="{897FE772-2B6A-403C-8021-77E022885647}"/>
            </a:ext>
          </a:extLst>
        </xdr:cNvPr>
        <xdr:cNvSpPr txBox="1"/>
      </xdr:nvSpPr>
      <xdr:spPr>
        <a:xfrm>
          <a:off x="17734495" y="6806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122516</xdr:rowOff>
    </xdr:from>
    <xdr:ext cx="534377" cy="259045"/>
    <xdr:sp macro="" textlink="">
      <xdr:nvSpPr>
        <xdr:cNvPr id="466" name="n_3mainValue【一般廃棄物処理施設】&#10;一人当たり有形固定資産（償却資産）額">
          <a:extLst>
            <a:ext uri="{FF2B5EF4-FFF2-40B4-BE49-F238E27FC236}">
              <a16:creationId xmlns:a16="http://schemas.microsoft.com/office/drawing/2014/main" id="{317D4B79-A4A6-435A-A4C6-247A855123A6}"/>
            </a:ext>
          </a:extLst>
        </xdr:cNvPr>
        <xdr:cNvSpPr txBox="1"/>
      </xdr:nvSpPr>
      <xdr:spPr>
        <a:xfrm>
          <a:off x="16969251" y="6828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7" name="正方形/長方形 466">
          <a:extLst>
            <a:ext uri="{FF2B5EF4-FFF2-40B4-BE49-F238E27FC236}">
              <a16:creationId xmlns:a16="http://schemas.microsoft.com/office/drawing/2014/main" id="{ADFEF14E-B432-4A14-A495-165C2747AAD4}"/>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8" name="正方形/長方形 467">
          <a:extLst>
            <a:ext uri="{FF2B5EF4-FFF2-40B4-BE49-F238E27FC236}">
              <a16:creationId xmlns:a16="http://schemas.microsoft.com/office/drawing/2014/main" id="{F5F31C3D-5D10-49B8-87AE-AA115764980C}"/>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9" name="正方形/長方形 468">
          <a:extLst>
            <a:ext uri="{FF2B5EF4-FFF2-40B4-BE49-F238E27FC236}">
              <a16:creationId xmlns:a16="http://schemas.microsoft.com/office/drawing/2014/main" id="{C8B70F34-F546-44B1-A8C6-2AB1FC373F62}"/>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0" name="正方形/長方形 469">
          <a:extLst>
            <a:ext uri="{FF2B5EF4-FFF2-40B4-BE49-F238E27FC236}">
              <a16:creationId xmlns:a16="http://schemas.microsoft.com/office/drawing/2014/main" id="{11DEECFC-1DE0-4DA8-B8AE-55F12BCB89B3}"/>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1" name="正方形/長方形 470">
          <a:extLst>
            <a:ext uri="{FF2B5EF4-FFF2-40B4-BE49-F238E27FC236}">
              <a16:creationId xmlns:a16="http://schemas.microsoft.com/office/drawing/2014/main" id="{7830FB87-BDE0-4489-977C-EC03B922259E}"/>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2" name="正方形/長方形 471">
          <a:extLst>
            <a:ext uri="{FF2B5EF4-FFF2-40B4-BE49-F238E27FC236}">
              <a16:creationId xmlns:a16="http://schemas.microsoft.com/office/drawing/2014/main" id="{9A0750BB-8278-466F-9E16-799A328E86D9}"/>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3" name="正方形/長方形 472">
          <a:extLst>
            <a:ext uri="{FF2B5EF4-FFF2-40B4-BE49-F238E27FC236}">
              <a16:creationId xmlns:a16="http://schemas.microsoft.com/office/drawing/2014/main" id="{4F2E5717-06DD-4E88-95AE-1991134CFBF5}"/>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4" name="正方形/長方形 473">
          <a:extLst>
            <a:ext uri="{FF2B5EF4-FFF2-40B4-BE49-F238E27FC236}">
              <a16:creationId xmlns:a16="http://schemas.microsoft.com/office/drawing/2014/main" id="{CDA138D8-BB54-4DB7-AECA-25DFF0B2E116}"/>
            </a:ext>
          </a:extLst>
        </xdr:cNvPr>
        <xdr:cNvSpPr/>
      </xdr:nvSpPr>
      <xdr:spPr>
        <a:xfrm>
          <a:off x="10960100" y="894207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75" name="正方形/長方形 474">
          <a:extLst>
            <a:ext uri="{FF2B5EF4-FFF2-40B4-BE49-F238E27FC236}">
              <a16:creationId xmlns:a16="http://schemas.microsoft.com/office/drawing/2014/main" id="{955EA77B-E48B-49A8-B0A9-C1A31FB09FD6}"/>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6" name="正方形/長方形 475">
          <a:extLst>
            <a:ext uri="{FF2B5EF4-FFF2-40B4-BE49-F238E27FC236}">
              <a16:creationId xmlns:a16="http://schemas.microsoft.com/office/drawing/2014/main" id="{59B39622-39FD-4398-9371-28CE6D4609F7}"/>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7" name="正方形/長方形 476">
          <a:extLst>
            <a:ext uri="{FF2B5EF4-FFF2-40B4-BE49-F238E27FC236}">
              <a16:creationId xmlns:a16="http://schemas.microsoft.com/office/drawing/2014/main" id="{EDBFD2E6-CC6E-437B-8FFA-41D09CDE35FC}"/>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8" name="正方形/長方形 477">
          <a:extLst>
            <a:ext uri="{FF2B5EF4-FFF2-40B4-BE49-F238E27FC236}">
              <a16:creationId xmlns:a16="http://schemas.microsoft.com/office/drawing/2014/main" id="{2A92DDD1-3B3B-471E-8B32-263D31AE88FB}"/>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9" name="正方形/長方形 478">
          <a:extLst>
            <a:ext uri="{FF2B5EF4-FFF2-40B4-BE49-F238E27FC236}">
              <a16:creationId xmlns:a16="http://schemas.microsoft.com/office/drawing/2014/main" id="{1E0753B9-4E33-4820-A36A-AC8A73746E1D}"/>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0" name="正方形/長方形 479">
          <a:extLst>
            <a:ext uri="{FF2B5EF4-FFF2-40B4-BE49-F238E27FC236}">
              <a16:creationId xmlns:a16="http://schemas.microsoft.com/office/drawing/2014/main" id="{7C0D85C5-B457-47F2-9478-7F78EC92DC40}"/>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1" name="正方形/長方形 480">
          <a:extLst>
            <a:ext uri="{FF2B5EF4-FFF2-40B4-BE49-F238E27FC236}">
              <a16:creationId xmlns:a16="http://schemas.microsoft.com/office/drawing/2014/main" id="{1AEA444E-32EE-4725-874D-220C5CA99080}"/>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2" name="正方形/長方形 481">
          <a:extLst>
            <a:ext uri="{FF2B5EF4-FFF2-40B4-BE49-F238E27FC236}">
              <a16:creationId xmlns:a16="http://schemas.microsoft.com/office/drawing/2014/main" id="{505A18A4-4F51-446D-9892-153F8E06DABA}"/>
            </a:ext>
          </a:extLst>
        </xdr:cNvPr>
        <xdr:cNvSpPr/>
      </xdr:nvSpPr>
      <xdr:spPr>
        <a:xfrm>
          <a:off x="16093440" y="894207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83" name="正方形/長方形 482">
          <a:extLst>
            <a:ext uri="{FF2B5EF4-FFF2-40B4-BE49-F238E27FC236}">
              <a16:creationId xmlns:a16="http://schemas.microsoft.com/office/drawing/2014/main" id="{68B56D2C-7685-4E85-BF0E-B06AF935E27B}"/>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84" name="正方形/長方形 483">
          <a:extLst>
            <a:ext uri="{FF2B5EF4-FFF2-40B4-BE49-F238E27FC236}">
              <a16:creationId xmlns:a16="http://schemas.microsoft.com/office/drawing/2014/main" id="{705AE4CB-4080-4F5A-B850-8A535251563F}"/>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85" name="正方形/長方形 484">
          <a:extLst>
            <a:ext uri="{FF2B5EF4-FFF2-40B4-BE49-F238E27FC236}">
              <a16:creationId xmlns:a16="http://schemas.microsoft.com/office/drawing/2014/main" id="{44F0F5CA-AD0A-4091-87D7-8F795C8FED8E}"/>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86" name="正方形/長方形 485">
          <a:extLst>
            <a:ext uri="{FF2B5EF4-FFF2-40B4-BE49-F238E27FC236}">
              <a16:creationId xmlns:a16="http://schemas.microsoft.com/office/drawing/2014/main" id="{BDD8962C-E178-420E-9677-28C01E21AC55}"/>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87" name="正方形/長方形 486">
          <a:extLst>
            <a:ext uri="{FF2B5EF4-FFF2-40B4-BE49-F238E27FC236}">
              <a16:creationId xmlns:a16="http://schemas.microsoft.com/office/drawing/2014/main" id="{F61D971C-0839-4B33-B141-09E27F03365D}"/>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88" name="正方形/長方形 487">
          <a:extLst>
            <a:ext uri="{FF2B5EF4-FFF2-40B4-BE49-F238E27FC236}">
              <a16:creationId xmlns:a16="http://schemas.microsoft.com/office/drawing/2014/main" id="{9349B453-265A-4A2A-BD5C-F4F35E3CC289}"/>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89" name="正方形/長方形 488">
          <a:extLst>
            <a:ext uri="{FF2B5EF4-FFF2-40B4-BE49-F238E27FC236}">
              <a16:creationId xmlns:a16="http://schemas.microsoft.com/office/drawing/2014/main" id="{EEAF53A1-8A14-4C1C-A00A-862AADF7F4A3}"/>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0" name="正方形/長方形 489">
          <a:extLst>
            <a:ext uri="{FF2B5EF4-FFF2-40B4-BE49-F238E27FC236}">
              <a16:creationId xmlns:a16="http://schemas.microsoft.com/office/drawing/2014/main" id="{E37F180B-C449-4274-9348-A8628F4D57DB}"/>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91" name="テキスト ボックス 490">
          <a:extLst>
            <a:ext uri="{FF2B5EF4-FFF2-40B4-BE49-F238E27FC236}">
              <a16:creationId xmlns:a16="http://schemas.microsoft.com/office/drawing/2014/main" id="{9C849DB2-AAD2-49FD-95BC-CA83DBD0774E}"/>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92" name="直線コネクタ 491">
          <a:extLst>
            <a:ext uri="{FF2B5EF4-FFF2-40B4-BE49-F238E27FC236}">
              <a16:creationId xmlns:a16="http://schemas.microsoft.com/office/drawing/2014/main" id="{FA22A653-850F-42FA-BF3F-A88D62A666CB}"/>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93" name="直線コネクタ 492">
          <a:extLst>
            <a:ext uri="{FF2B5EF4-FFF2-40B4-BE49-F238E27FC236}">
              <a16:creationId xmlns:a16="http://schemas.microsoft.com/office/drawing/2014/main" id="{F93A5F4A-EBFB-4DD8-870E-08762D6B6F23}"/>
            </a:ext>
          </a:extLst>
        </xdr:cNvPr>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94" name="テキスト ボックス 493">
          <a:extLst>
            <a:ext uri="{FF2B5EF4-FFF2-40B4-BE49-F238E27FC236}">
              <a16:creationId xmlns:a16="http://schemas.microsoft.com/office/drawing/2014/main" id="{EAAD35B5-4C06-47E5-B5DB-DFDCDFAD2D0B}"/>
            </a:ext>
          </a:extLst>
        </xdr:cNvPr>
        <xdr:cNvSpPr txBox="1"/>
      </xdr:nvSpPr>
      <xdr:spPr>
        <a:xfrm>
          <a:off x="10666881" y="1444354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95" name="直線コネクタ 494">
          <a:extLst>
            <a:ext uri="{FF2B5EF4-FFF2-40B4-BE49-F238E27FC236}">
              <a16:creationId xmlns:a16="http://schemas.microsoft.com/office/drawing/2014/main" id="{E38DE9C6-6FA0-4996-BB1E-B78C8FEC1D63}"/>
            </a:ext>
          </a:extLst>
        </xdr:cNvPr>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96" name="テキスト ボックス 495">
          <a:extLst>
            <a:ext uri="{FF2B5EF4-FFF2-40B4-BE49-F238E27FC236}">
              <a16:creationId xmlns:a16="http://schemas.microsoft.com/office/drawing/2014/main" id="{C2D79214-9996-4D2E-A237-6D6AF9C5326B}"/>
            </a:ext>
          </a:extLst>
        </xdr:cNvPr>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97" name="直線コネクタ 496">
          <a:extLst>
            <a:ext uri="{FF2B5EF4-FFF2-40B4-BE49-F238E27FC236}">
              <a16:creationId xmlns:a16="http://schemas.microsoft.com/office/drawing/2014/main" id="{1D372956-B6A6-4839-96D9-19B28E3B3668}"/>
            </a:ext>
          </a:extLst>
        </xdr:cNvPr>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98" name="テキスト ボックス 497">
          <a:extLst>
            <a:ext uri="{FF2B5EF4-FFF2-40B4-BE49-F238E27FC236}">
              <a16:creationId xmlns:a16="http://schemas.microsoft.com/office/drawing/2014/main" id="{A4051A65-9DB1-4934-9726-2CD5C4592F07}"/>
            </a:ext>
          </a:extLst>
        </xdr:cNvPr>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99" name="直線コネクタ 498">
          <a:extLst>
            <a:ext uri="{FF2B5EF4-FFF2-40B4-BE49-F238E27FC236}">
              <a16:creationId xmlns:a16="http://schemas.microsoft.com/office/drawing/2014/main" id="{A177247C-A35A-4BFC-B196-4E7B7FD987FC}"/>
            </a:ext>
          </a:extLst>
        </xdr:cNvPr>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00" name="テキスト ボックス 499">
          <a:extLst>
            <a:ext uri="{FF2B5EF4-FFF2-40B4-BE49-F238E27FC236}">
              <a16:creationId xmlns:a16="http://schemas.microsoft.com/office/drawing/2014/main" id="{5EA64782-FD68-4796-8975-9E88893C9DC2}"/>
            </a:ext>
          </a:extLst>
        </xdr:cNvPr>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01" name="直線コネクタ 500">
          <a:extLst>
            <a:ext uri="{FF2B5EF4-FFF2-40B4-BE49-F238E27FC236}">
              <a16:creationId xmlns:a16="http://schemas.microsoft.com/office/drawing/2014/main" id="{5918D7E3-53E0-46D6-A7CE-2D94D4632BBB}"/>
            </a:ext>
          </a:extLst>
        </xdr:cNvPr>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02" name="テキスト ボックス 501">
          <a:extLst>
            <a:ext uri="{FF2B5EF4-FFF2-40B4-BE49-F238E27FC236}">
              <a16:creationId xmlns:a16="http://schemas.microsoft.com/office/drawing/2014/main" id="{34F1651C-790B-47CC-8EA9-16878C23F2BA}"/>
            </a:ext>
          </a:extLst>
        </xdr:cNvPr>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03" name="直線コネクタ 502">
          <a:extLst>
            <a:ext uri="{FF2B5EF4-FFF2-40B4-BE49-F238E27FC236}">
              <a16:creationId xmlns:a16="http://schemas.microsoft.com/office/drawing/2014/main" id="{70153B56-8992-4797-87E4-9A47B5BD0103}"/>
            </a:ext>
          </a:extLst>
        </xdr:cNvPr>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04" name="テキスト ボックス 503">
          <a:extLst>
            <a:ext uri="{FF2B5EF4-FFF2-40B4-BE49-F238E27FC236}">
              <a16:creationId xmlns:a16="http://schemas.microsoft.com/office/drawing/2014/main" id="{3D7A89C6-F006-470F-BD09-12B23BCA0F9D}"/>
            </a:ext>
          </a:extLst>
        </xdr:cNvPr>
        <xdr:cNvSpPr txBox="1"/>
      </xdr:nvSpPr>
      <xdr:spPr>
        <a:xfrm>
          <a:off x="1056150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05" name="直線コネクタ 504">
          <a:extLst>
            <a:ext uri="{FF2B5EF4-FFF2-40B4-BE49-F238E27FC236}">
              <a16:creationId xmlns:a16="http://schemas.microsoft.com/office/drawing/2014/main" id="{EAF34208-5EF6-47CF-AE94-155BB520E4F9}"/>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06" name="テキスト ボックス 505">
          <a:extLst>
            <a:ext uri="{FF2B5EF4-FFF2-40B4-BE49-F238E27FC236}">
              <a16:creationId xmlns:a16="http://schemas.microsoft.com/office/drawing/2014/main" id="{EE88C42B-40E6-4CBC-BC71-C01CB785ABCB}"/>
            </a:ext>
          </a:extLst>
        </xdr:cNvPr>
        <xdr:cNvSpPr txBox="1"/>
      </xdr:nvSpPr>
      <xdr:spPr>
        <a:xfrm>
          <a:off x="105615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07" name="【消防施設】&#10;有形固定資産減価償却率グラフ枠">
          <a:extLst>
            <a:ext uri="{FF2B5EF4-FFF2-40B4-BE49-F238E27FC236}">
              <a16:creationId xmlns:a16="http://schemas.microsoft.com/office/drawing/2014/main" id="{FF266D7E-A566-4E6C-84E4-CB8DA437E71E}"/>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57694</xdr:rowOff>
    </xdr:to>
    <xdr:cxnSp macro="">
      <xdr:nvCxnSpPr>
        <xdr:cNvPr id="508" name="直線コネクタ 507">
          <a:extLst>
            <a:ext uri="{FF2B5EF4-FFF2-40B4-BE49-F238E27FC236}">
              <a16:creationId xmlns:a16="http://schemas.microsoft.com/office/drawing/2014/main" id="{74B561B4-FD34-44C2-AADF-A0E14F1AF402}"/>
            </a:ext>
          </a:extLst>
        </xdr:cNvPr>
        <xdr:cNvCxnSpPr/>
      </xdr:nvCxnSpPr>
      <xdr:spPr>
        <a:xfrm flipV="1">
          <a:off x="14375764" y="12987201"/>
          <a:ext cx="0" cy="14875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61521</xdr:rowOff>
    </xdr:from>
    <xdr:ext cx="340478" cy="259045"/>
    <xdr:sp macro="" textlink="">
      <xdr:nvSpPr>
        <xdr:cNvPr id="509" name="【消防施設】&#10;有形固定資産減価償却率最小値テキスト">
          <a:extLst>
            <a:ext uri="{FF2B5EF4-FFF2-40B4-BE49-F238E27FC236}">
              <a16:creationId xmlns:a16="http://schemas.microsoft.com/office/drawing/2014/main" id="{85EC4D14-5BE3-4F80-9886-3FAB81466A68}"/>
            </a:ext>
          </a:extLst>
        </xdr:cNvPr>
        <xdr:cNvSpPr txBox="1"/>
      </xdr:nvSpPr>
      <xdr:spPr>
        <a:xfrm>
          <a:off x="14414500" y="1447856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57694</xdr:rowOff>
    </xdr:from>
    <xdr:to>
      <xdr:col>86</xdr:col>
      <xdr:colOff>25400</xdr:colOff>
      <xdr:row>86</xdr:row>
      <xdr:rowOff>57694</xdr:rowOff>
    </xdr:to>
    <xdr:cxnSp macro="">
      <xdr:nvCxnSpPr>
        <xdr:cNvPr id="510" name="直線コネクタ 509">
          <a:extLst>
            <a:ext uri="{FF2B5EF4-FFF2-40B4-BE49-F238E27FC236}">
              <a16:creationId xmlns:a16="http://schemas.microsoft.com/office/drawing/2014/main" id="{0A7E3AAA-0B6A-4A0F-8ECA-9AF85E491295}"/>
            </a:ext>
          </a:extLst>
        </xdr:cNvPr>
        <xdr:cNvCxnSpPr/>
      </xdr:nvCxnSpPr>
      <xdr:spPr>
        <a:xfrm>
          <a:off x="14287500" y="1447473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11" name="【消防施設】&#10;有形固定資産減価償却率最大値テキスト">
          <a:extLst>
            <a:ext uri="{FF2B5EF4-FFF2-40B4-BE49-F238E27FC236}">
              <a16:creationId xmlns:a16="http://schemas.microsoft.com/office/drawing/2014/main" id="{29AE58D2-3A0B-4FF5-BCDC-CB7FD1C63DCD}"/>
            </a:ext>
          </a:extLst>
        </xdr:cNvPr>
        <xdr:cNvSpPr txBox="1"/>
      </xdr:nvSpPr>
      <xdr:spPr>
        <a:xfrm>
          <a:off x="14414500" y="12766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12" name="直線コネクタ 511">
          <a:extLst>
            <a:ext uri="{FF2B5EF4-FFF2-40B4-BE49-F238E27FC236}">
              <a16:creationId xmlns:a16="http://schemas.microsoft.com/office/drawing/2014/main" id="{43BF7387-8754-479B-903E-0A696A599D6D}"/>
            </a:ext>
          </a:extLst>
        </xdr:cNvPr>
        <xdr:cNvCxnSpPr/>
      </xdr:nvCxnSpPr>
      <xdr:spPr>
        <a:xfrm>
          <a:off x="14287500" y="1298720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44466</xdr:rowOff>
    </xdr:from>
    <xdr:ext cx="405111" cy="259045"/>
    <xdr:sp macro="" textlink="">
      <xdr:nvSpPr>
        <xdr:cNvPr id="513" name="【消防施設】&#10;有形固定資産減価償却率平均値テキスト">
          <a:extLst>
            <a:ext uri="{FF2B5EF4-FFF2-40B4-BE49-F238E27FC236}">
              <a16:creationId xmlns:a16="http://schemas.microsoft.com/office/drawing/2014/main" id="{03D78499-D721-4F7C-832F-6F393F636B2A}"/>
            </a:ext>
          </a:extLst>
        </xdr:cNvPr>
        <xdr:cNvSpPr txBox="1"/>
      </xdr:nvSpPr>
      <xdr:spPr>
        <a:xfrm>
          <a:off x="14414500" y="134556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21589</xdr:rowOff>
    </xdr:from>
    <xdr:to>
      <xdr:col>85</xdr:col>
      <xdr:colOff>177800</xdr:colOff>
      <xdr:row>81</xdr:row>
      <xdr:rowOff>123189</xdr:rowOff>
    </xdr:to>
    <xdr:sp macro="" textlink="">
      <xdr:nvSpPr>
        <xdr:cNvPr id="514" name="フローチャート: 判断 513">
          <a:extLst>
            <a:ext uri="{FF2B5EF4-FFF2-40B4-BE49-F238E27FC236}">
              <a16:creationId xmlns:a16="http://schemas.microsoft.com/office/drawing/2014/main" id="{D59420AC-588E-4F45-B641-954207570F93}"/>
            </a:ext>
          </a:extLst>
        </xdr:cNvPr>
        <xdr:cNvSpPr/>
      </xdr:nvSpPr>
      <xdr:spPr>
        <a:xfrm>
          <a:off x="14325600" y="13600429"/>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34652</xdr:rowOff>
    </xdr:from>
    <xdr:to>
      <xdr:col>81</xdr:col>
      <xdr:colOff>101600</xdr:colOff>
      <xdr:row>81</xdr:row>
      <xdr:rowOff>136252</xdr:rowOff>
    </xdr:to>
    <xdr:sp macro="" textlink="">
      <xdr:nvSpPr>
        <xdr:cNvPr id="515" name="フローチャート: 判断 514">
          <a:extLst>
            <a:ext uri="{FF2B5EF4-FFF2-40B4-BE49-F238E27FC236}">
              <a16:creationId xmlns:a16="http://schemas.microsoft.com/office/drawing/2014/main" id="{ED0AB368-DD92-4BBF-9A3F-4FF9055B65E5}"/>
            </a:ext>
          </a:extLst>
        </xdr:cNvPr>
        <xdr:cNvSpPr/>
      </xdr:nvSpPr>
      <xdr:spPr>
        <a:xfrm>
          <a:off x="13578840" y="1361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1995</xdr:rowOff>
    </xdr:from>
    <xdr:to>
      <xdr:col>76</xdr:col>
      <xdr:colOff>165100</xdr:colOff>
      <xdr:row>81</xdr:row>
      <xdr:rowOff>103595</xdr:rowOff>
    </xdr:to>
    <xdr:sp macro="" textlink="">
      <xdr:nvSpPr>
        <xdr:cNvPr id="516" name="フローチャート: 判断 515">
          <a:extLst>
            <a:ext uri="{FF2B5EF4-FFF2-40B4-BE49-F238E27FC236}">
              <a16:creationId xmlns:a16="http://schemas.microsoft.com/office/drawing/2014/main" id="{7A8E533B-88A9-4AB7-A375-84A7F8B3E89A}"/>
            </a:ext>
          </a:extLst>
        </xdr:cNvPr>
        <xdr:cNvSpPr/>
      </xdr:nvSpPr>
      <xdr:spPr>
        <a:xfrm>
          <a:off x="12804140" y="1358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3629</xdr:rowOff>
    </xdr:from>
    <xdr:to>
      <xdr:col>72</xdr:col>
      <xdr:colOff>38100</xdr:colOff>
      <xdr:row>81</xdr:row>
      <xdr:rowOff>105229</xdr:rowOff>
    </xdr:to>
    <xdr:sp macro="" textlink="">
      <xdr:nvSpPr>
        <xdr:cNvPr id="517" name="フローチャート: 判断 516">
          <a:extLst>
            <a:ext uri="{FF2B5EF4-FFF2-40B4-BE49-F238E27FC236}">
              <a16:creationId xmlns:a16="http://schemas.microsoft.com/office/drawing/2014/main" id="{CF95D259-75B3-4AF2-A1B0-01CAB185ACD0}"/>
            </a:ext>
          </a:extLst>
        </xdr:cNvPr>
        <xdr:cNvSpPr/>
      </xdr:nvSpPr>
      <xdr:spPr>
        <a:xfrm>
          <a:off x="12029440" y="1358246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18" name="テキスト ボックス 517">
          <a:extLst>
            <a:ext uri="{FF2B5EF4-FFF2-40B4-BE49-F238E27FC236}">
              <a16:creationId xmlns:a16="http://schemas.microsoft.com/office/drawing/2014/main" id="{70521138-FE28-4917-B479-B79CB8F3B464}"/>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19" name="テキスト ボックス 518">
          <a:extLst>
            <a:ext uri="{FF2B5EF4-FFF2-40B4-BE49-F238E27FC236}">
              <a16:creationId xmlns:a16="http://schemas.microsoft.com/office/drawing/2014/main" id="{C0D24606-0D76-4CB1-84C9-8E35F7EBF2A9}"/>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0" name="テキスト ボックス 519">
          <a:extLst>
            <a:ext uri="{FF2B5EF4-FFF2-40B4-BE49-F238E27FC236}">
              <a16:creationId xmlns:a16="http://schemas.microsoft.com/office/drawing/2014/main" id="{B8AEF651-3551-4964-9A9C-D206FA9B4529}"/>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21" name="テキスト ボックス 520">
          <a:extLst>
            <a:ext uri="{FF2B5EF4-FFF2-40B4-BE49-F238E27FC236}">
              <a16:creationId xmlns:a16="http://schemas.microsoft.com/office/drawing/2014/main" id="{27E7E1E6-DCE0-47FD-BB5B-BF4480EC914E}"/>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22" name="テキスト ボックス 521">
          <a:extLst>
            <a:ext uri="{FF2B5EF4-FFF2-40B4-BE49-F238E27FC236}">
              <a16:creationId xmlns:a16="http://schemas.microsoft.com/office/drawing/2014/main" id="{97812ADF-316E-4959-801A-1CA23AC5C69B}"/>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42818</xdr:rowOff>
    </xdr:from>
    <xdr:to>
      <xdr:col>85</xdr:col>
      <xdr:colOff>177800</xdr:colOff>
      <xdr:row>81</xdr:row>
      <xdr:rowOff>144418</xdr:rowOff>
    </xdr:to>
    <xdr:sp macro="" textlink="">
      <xdr:nvSpPr>
        <xdr:cNvPr id="523" name="楕円 522">
          <a:extLst>
            <a:ext uri="{FF2B5EF4-FFF2-40B4-BE49-F238E27FC236}">
              <a16:creationId xmlns:a16="http://schemas.microsoft.com/office/drawing/2014/main" id="{E0BBF2AB-90D0-4B33-8860-238709D8428A}"/>
            </a:ext>
          </a:extLst>
        </xdr:cNvPr>
        <xdr:cNvSpPr/>
      </xdr:nvSpPr>
      <xdr:spPr>
        <a:xfrm>
          <a:off x="14325600" y="13621658"/>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21245</xdr:rowOff>
    </xdr:from>
    <xdr:ext cx="405111" cy="259045"/>
    <xdr:sp macro="" textlink="">
      <xdr:nvSpPr>
        <xdr:cNvPr id="524" name="【消防施設】&#10;有形固定資産減価償却率該当値テキスト">
          <a:extLst>
            <a:ext uri="{FF2B5EF4-FFF2-40B4-BE49-F238E27FC236}">
              <a16:creationId xmlns:a16="http://schemas.microsoft.com/office/drawing/2014/main" id="{F2A41CDA-A99C-4118-93E0-650629465896}"/>
            </a:ext>
          </a:extLst>
        </xdr:cNvPr>
        <xdr:cNvSpPr txBox="1"/>
      </xdr:nvSpPr>
      <xdr:spPr>
        <a:xfrm>
          <a:off x="14414500" y="13600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78739</xdr:rowOff>
    </xdr:from>
    <xdr:to>
      <xdr:col>81</xdr:col>
      <xdr:colOff>101600</xdr:colOff>
      <xdr:row>82</xdr:row>
      <xdr:rowOff>8889</xdr:rowOff>
    </xdr:to>
    <xdr:sp macro="" textlink="">
      <xdr:nvSpPr>
        <xdr:cNvPr id="525" name="楕円 524">
          <a:extLst>
            <a:ext uri="{FF2B5EF4-FFF2-40B4-BE49-F238E27FC236}">
              <a16:creationId xmlns:a16="http://schemas.microsoft.com/office/drawing/2014/main" id="{889C9AEB-5047-44E1-9619-145AEDA012F9}"/>
            </a:ext>
          </a:extLst>
        </xdr:cNvPr>
        <xdr:cNvSpPr/>
      </xdr:nvSpPr>
      <xdr:spPr>
        <a:xfrm>
          <a:off x="13578840" y="1365757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93618</xdr:rowOff>
    </xdr:from>
    <xdr:to>
      <xdr:col>85</xdr:col>
      <xdr:colOff>127000</xdr:colOff>
      <xdr:row>81</xdr:row>
      <xdr:rowOff>129539</xdr:rowOff>
    </xdr:to>
    <xdr:cxnSp macro="">
      <xdr:nvCxnSpPr>
        <xdr:cNvPr id="526" name="直線コネクタ 525">
          <a:extLst>
            <a:ext uri="{FF2B5EF4-FFF2-40B4-BE49-F238E27FC236}">
              <a16:creationId xmlns:a16="http://schemas.microsoft.com/office/drawing/2014/main" id="{3E26967E-61E9-4840-9802-9657F68E2E49}"/>
            </a:ext>
          </a:extLst>
        </xdr:cNvPr>
        <xdr:cNvCxnSpPr/>
      </xdr:nvCxnSpPr>
      <xdr:spPr>
        <a:xfrm flipV="1">
          <a:off x="13629640" y="13672458"/>
          <a:ext cx="74676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113030</xdr:rowOff>
    </xdr:from>
    <xdr:to>
      <xdr:col>76</xdr:col>
      <xdr:colOff>165100</xdr:colOff>
      <xdr:row>82</xdr:row>
      <xdr:rowOff>43180</xdr:rowOff>
    </xdr:to>
    <xdr:sp macro="" textlink="">
      <xdr:nvSpPr>
        <xdr:cNvPr id="527" name="楕円 526">
          <a:extLst>
            <a:ext uri="{FF2B5EF4-FFF2-40B4-BE49-F238E27FC236}">
              <a16:creationId xmlns:a16="http://schemas.microsoft.com/office/drawing/2014/main" id="{23E5F84E-FAF8-4DBF-B7C6-EAE20669940A}"/>
            </a:ext>
          </a:extLst>
        </xdr:cNvPr>
        <xdr:cNvSpPr/>
      </xdr:nvSpPr>
      <xdr:spPr>
        <a:xfrm>
          <a:off x="12804140" y="136918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129539</xdr:rowOff>
    </xdr:from>
    <xdr:to>
      <xdr:col>81</xdr:col>
      <xdr:colOff>50800</xdr:colOff>
      <xdr:row>81</xdr:row>
      <xdr:rowOff>163830</xdr:rowOff>
    </xdr:to>
    <xdr:cxnSp macro="">
      <xdr:nvCxnSpPr>
        <xdr:cNvPr id="528" name="直線コネクタ 527">
          <a:extLst>
            <a:ext uri="{FF2B5EF4-FFF2-40B4-BE49-F238E27FC236}">
              <a16:creationId xmlns:a16="http://schemas.microsoft.com/office/drawing/2014/main" id="{99126FED-7717-4270-A08E-6AD8C197D75F}"/>
            </a:ext>
          </a:extLst>
        </xdr:cNvPr>
        <xdr:cNvCxnSpPr/>
      </xdr:nvCxnSpPr>
      <xdr:spPr>
        <a:xfrm flipV="1">
          <a:off x="12854940" y="13708379"/>
          <a:ext cx="7747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148952</xdr:rowOff>
    </xdr:from>
    <xdr:to>
      <xdr:col>72</xdr:col>
      <xdr:colOff>38100</xdr:colOff>
      <xdr:row>82</xdr:row>
      <xdr:rowOff>79102</xdr:rowOff>
    </xdr:to>
    <xdr:sp macro="" textlink="">
      <xdr:nvSpPr>
        <xdr:cNvPr id="529" name="楕円 528">
          <a:extLst>
            <a:ext uri="{FF2B5EF4-FFF2-40B4-BE49-F238E27FC236}">
              <a16:creationId xmlns:a16="http://schemas.microsoft.com/office/drawing/2014/main" id="{413A2C26-C61F-4087-BE8B-F9A57A1FE707}"/>
            </a:ext>
          </a:extLst>
        </xdr:cNvPr>
        <xdr:cNvSpPr/>
      </xdr:nvSpPr>
      <xdr:spPr>
        <a:xfrm>
          <a:off x="12029440" y="1372779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163830</xdr:rowOff>
    </xdr:from>
    <xdr:to>
      <xdr:col>76</xdr:col>
      <xdr:colOff>114300</xdr:colOff>
      <xdr:row>82</xdr:row>
      <xdr:rowOff>28302</xdr:rowOff>
    </xdr:to>
    <xdr:cxnSp macro="">
      <xdr:nvCxnSpPr>
        <xdr:cNvPr id="530" name="直線コネクタ 529">
          <a:extLst>
            <a:ext uri="{FF2B5EF4-FFF2-40B4-BE49-F238E27FC236}">
              <a16:creationId xmlns:a16="http://schemas.microsoft.com/office/drawing/2014/main" id="{070BA59C-BC0F-4E2F-AC9A-CA9F375D0EC7}"/>
            </a:ext>
          </a:extLst>
        </xdr:cNvPr>
        <xdr:cNvCxnSpPr/>
      </xdr:nvCxnSpPr>
      <xdr:spPr>
        <a:xfrm flipV="1">
          <a:off x="12072620" y="13742670"/>
          <a:ext cx="782320" cy="32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152779</xdr:rowOff>
    </xdr:from>
    <xdr:ext cx="405111" cy="259045"/>
    <xdr:sp macro="" textlink="">
      <xdr:nvSpPr>
        <xdr:cNvPr id="531" name="n_1aveValue【消防施設】&#10;有形固定資産減価償却率">
          <a:extLst>
            <a:ext uri="{FF2B5EF4-FFF2-40B4-BE49-F238E27FC236}">
              <a16:creationId xmlns:a16="http://schemas.microsoft.com/office/drawing/2014/main" id="{35C38F0B-1D4C-42EC-89D0-D3C6E0F2547F}"/>
            </a:ext>
          </a:extLst>
        </xdr:cNvPr>
        <xdr:cNvSpPr txBox="1"/>
      </xdr:nvSpPr>
      <xdr:spPr>
        <a:xfrm>
          <a:off x="13437244" y="13396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120122</xdr:rowOff>
    </xdr:from>
    <xdr:ext cx="405111" cy="259045"/>
    <xdr:sp macro="" textlink="">
      <xdr:nvSpPr>
        <xdr:cNvPr id="532" name="n_2aveValue【消防施設】&#10;有形固定資産減価償却率">
          <a:extLst>
            <a:ext uri="{FF2B5EF4-FFF2-40B4-BE49-F238E27FC236}">
              <a16:creationId xmlns:a16="http://schemas.microsoft.com/office/drawing/2014/main" id="{C07F31C0-F4DC-4FE2-9637-2A85FD38300D}"/>
            </a:ext>
          </a:extLst>
        </xdr:cNvPr>
        <xdr:cNvSpPr txBox="1"/>
      </xdr:nvSpPr>
      <xdr:spPr>
        <a:xfrm>
          <a:off x="12675244" y="1336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121756</xdr:rowOff>
    </xdr:from>
    <xdr:ext cx="405111" cy="259045"/>
    <xdr:sp macro="" textlink="">
      <xdr:nvSpPr>
        <xdr:cNvPr id="533" name="n_3aveValue【消防施設】&#10;有形固定資産減価償却率">
          <a:extLst>
            <a:ext uri="{FF2B5EF4-FFF2-40B4-BE49-F238E27FC236}">
              <a16:creationId xmlns:a16="http://schemas.microsoft.com/office/drawing/2014/main" id="{B38CA0AD-3B45-4C27-B594-C6D289E2965C}"/>
            </a:ext>
          </a:extLst>
        </xdr:cNvPr>
        <xdr:cNvSpPr txBox="1"/>
      </xdr:nvSpPr>
      <xdr:spPr>
        <a:xfrm>
          <a:off x="11900544" y="13365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16</xdr:rowOff>
    </xdr:from>
    <xdr:ext cx="405111" cy="259045"/>
    <xdr:sp macro="" textlink="">
      <xdr:nvSpPr>
        <xdr:cNvPr id="534" name="n_1mainValue【消防施設】&#10;有形固定資産減価償却率">
          <a:extLst>
            <a:ext uri="{FF2B5EF4-FFF2-40B4-BE49-F238E27FC236}">
              <a16:creationId xmlns:a16="http://schemas.microsoft.com/office/drawing/2014/main" id="{F7BD5E83-82AA-4117-A18C-CBAD979F030C}"/>
            </a:ext>
          </a:extLst>
        </xdr:cNvPr>
        <xdr:cNvSpPr txBox="1"/>
      </xdr:nvSpPr>
      <xdr:spPr>
        <a:xfrm>
          <a:off x="13437244" y="13746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34307</xdr:rowOff>
    </xdr:from>
    <xdr:ext cx="405111" cy="259045"/>
    <xdr:sp macro="" textlink="">
      <xdr:nvSpPr>
        <xdr:cNvPr id="535" name="n_2mainValue【消防施設】&#10;有形固定資産減価償却率">
          <a:extLst>
            <a:ext uri="{FF2B5EF4-FFF2-40B4-BE49-F238E27FC236}">
              <a16:creationId xmlns:a16="http://schemas.microsoft.com/office/drawing/2014/main" id="{C00023AB-1A70-40A6-BCF4-215E05C6F888}"/>
            </a:ext>
          </a:extLst>
        </xdr:cNvPr>
        <xdr:cNvSpPr txBox="1"/>
      </xdr:nvSpPr>
      <xdr:spPr>
        <a:xfrm>
          <a:off x="12675244" y="13780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70229</xdr:rowOff>
    </xdr:from>
    <xdr:ext cx="405111" cy="259045"/>
    <xdr:sp macro="" textlink="">
      <xdr:nvSpPr>
        <xdr:cNvPr id="536" name="n_3mainValue【消防施設】&#10;有形固定資産減価償却率">
          <a:extLst>
            <a:ext uri="{FF2B5EF4-FFF2-40B4-BE49-F238E27FC236}">
              <a16:creationId xmlns:a16="http://schemas.microsoft.com/office/drawing/2014/main" id="{88FEA357-1387-4BBD-92F6-810BD762A0FE}"/>
            </a:ext>
          </a:extLst>
        </xdr:cNvPr>
        <xdr:cNvSpPr txBox="1"/>
      </xdr:nvSpPr>
      <xdr:spPr>
        <a:xfrm>
          <a:off x="11900544" y="13816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7" name="正方形/長方形 536">
          <a:extLst>
            <a:ext uri="{FF2B5EF4-FFF2-40B4-BE49-F238E27FC236}">
              <a16:creationId xmlns:a16="http://schemas.microsoft.com/office/drawing/2014/main" id="{76CBD39A-DF74-4A3C-8D8D-13998F36C2E5}"/>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8" name="正方形/長方形 537">
          <a:extLst>
            <a:ext uri="{FF2B5EF4-FFF2-40B4-BE49-F238E27FC236}">
              <a16:creationId xmlns:a16="http://schemas.microsoft.com/office/drawing/2014/main" id="{E3ABA10D-3E6F-4F9F-8F9F-9D87E666F53C}"/>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9" name="正方形/長方形 538">
          <a:extLst>
            <a:ext uri="{FF2B5EF4-FFF2-40B4-BE49-F238E27FC236}">
              <a16:creationId xmlns:a16="http://schemas.microsoft.com/office/drawing/2014/main" id="{A20A93DC-757A-4174-8943-4AA1ACB443C6}"/>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0" name="正方形/長方形 539">
          <a:extLst>
            <a:ext uri="{FF2B5EF4-FFF2-40B4-BE49-F238E27FC236}">
              <a16:creationId xmlns:a16="http://schemas.microsoft.com/office/drawing/2014/main" id="{00205854-71B4-4EA7-BF27-08C84874BFCB}"/>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1" name="正方形/長方形 540">
          <a:extLst>
            <a:ext uri="{FF2B5EF4-FFF2-40B4-BE49-F238E27FC236}">
              <a16:creationId xmlns:a16="http://schemas.microsoft.com/office/drawing/2014/main" id="{973AB02A-3DC3-43BB-AEFE-E78DFD77B062}"/>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2" name="正方形/長方形 541">
          <a:extLst>
            <a:ext uri="{FF2B5EF4-FFF2-40B4-BE49-F238E27FC236}">
              <a16:creationId xmlns:a16="http://schemas.microsoft.com/office/drawing/2014/main" id="{939DC248-2214-4728-99D0-96131F4CBA7C}"/>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3" name="正方形/長方形 542">
          <a:extLst>
            <a:ext uri="{FF2B5EF4-FFF2-40B4-BE49-F238E27FC236}">
              <a16:creationId xmlns:a16="http://schemas.microsoft.com/office/drawing/2014/main" id="{CF7F72CA-A9EF-4528-9D58-FA43A979E964}"/>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4" name="正方形/長方形 543">
          <a:extLst>
            <a:ext uri="{FF2B5EF4-FFF2-40B4-BE49-F238E27FC236}">
              <a16:creationId xmlns:a16="http://schemas.microsoft.com/office/drawing/2014/main" id="{91486713-7838-4527-8608-B47A8ED4D7D2}"/>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5" name="テキスト ボックス 544">
          <a:extLst>
            <a:ext uri="{FF2B5EF4-FFF2-40B4-BE49-F238E27FC236}">
              <a16:creationId xmlns:a16="http://schemas.microsoft.com/office/drawing/2014/main" id="{EF4445E8-A0DF-474E-AE44-945CAE14C463}"/>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6" name="直線コネクタ 545">
          <a:extLst>
            <a:ext uri="{FF2B5EF4-FFF2-40B4-BE49-F238E27FC236}">
              <a16:creationId xmlns:a16="http://schemas.microsoft.com/office/drawing/2014/main" id="{617EDD08-3C32-4353-9827-37BCD0D02241}"/>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47" name="直線コネクタ 546">
          <a:extLst>
            <a:ext uri="{FF2B5EF4-FFF2-40B4-BE49-F238E27FC236}">
              <a16:creationId xmlns:a16="http://schemas.microsoft.com/office/drawing/2014/main" id="{0FD49A07-0EFC-48A7-9FA2-ECAA228D2E0F}"/>
            </a:ext>
          </a:extLst>
        </xdr:cNvPr>
        <xdr:cNvCxnSpPr/>
      </xdr:nvCxnSpPr>
      <xdr:spPr>
        <a:xfrm>
          <a:off x="1609344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48" name="テキスト ボックス 547">
          <a:extLst>
            <a:ext uri="{FF2B5EF4-FFF2-40B4-BE49-F238E27FC236}">
              <a16:creationId xmlns:a16="http://schemas.microsoft.com/office/drawing/2014/main" id="{A3B6F9B3-C04B-48E8-B849-5819D6C12EC7}"/>
            </a:ext>
          </a:extLst>
        </xdr:cNvPr>
        <xdr:cNvSpPr txBox="1"/>
      </xdr:nvSpPr>
      <xdr:spPr>
        <a:xfrm>
          <a:off x="1569484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49" name="直線コネクタ 548">
          <a:extLst>
            <a:ext uri="{FF2B5EF4-FFF2-40B4-BE49-F238E27FC236}">
              <a16:creationId xmlns:a16="http://schemas.microsoft.com/office/drawing/2014/main" id="{880CD921-A27D-4508-B139-B60D12F758FE}"/>
            </a:ext>
          </a:extLst>
        </xdr:cNvPr>
        <xdr:cNvCxnSpPr/>
      </xdr:nvCxnSpPr>
      <xdr:spPr>
        <a:xfrm>
          <a:off x="1609344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50" name="テキスト ボックス 549">
          <a:extLst>
            <a:ext uri="{FF2B5EF4-FFF2-40B4-BE49-F238E27FC236}">
              <a16:creationId xmlns:a16="http://schemas.microsoft.com/office/drawing/2014/main" id="{E8319ABC-FF0D-4CA0-8C3F-2E028B57ED9B}"/>
            </a:ext>
          </a:extLst>
        </xdr:cNvPr>
        <xdr:cNvSpPr txBox="1"/>
      </xdr:nvSpPr>
      <xdr:spPr>
        <a:xfrm>
          <a:off x="1569484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51" name="直線コネクタ 550">
          <a:extLst>
            <a:ext uri="{FF2B5EF4-FFF2-40B4-BE49-F238E27FC236}">
              <a16:creationId xmlns:a16="http://schemas.microsoft.com/office/drawing/2014/main" id="{66B64469-3DF3-4148-9D40-C90F623EEABD}"/>
            </a:ext>
          </a:extLst>
        </xdr:cNvPr>
        <xdr:cNvCxnSpPr/>
      </xdr:nvCxnSpPr>
      <xdr:spPr>
        <a:xfrm>
          <a:off x="1609344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52" name="テキスト ボックス 551">
          <a:extLst>
            <a:ext uri="{FF2B5EF4-FFF2-40B4-BE49-F238E27FC236}">
              <a16:creationId xmlns:a16="http://schemas.microsoft.com/office/drawing/2014/main" id="{36D6EDCF-BD32-4BE6-8D6A-6C3FDD698341}"/>
            </a:ext>
          </a:extLst>
        </xdr:cNvPr>
        <xdr:cNvSpPr txBox="1"/>
      </xdr:nvSpPr>
      <xdr:spPr>
        <a:xfrm>
          <a:off x="1569484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53" name="直線コネクタ 552">
          <a:extLst>
            <a:ext uri="{FF2B5EF4-FFF2-40B4-BE49-F238E27FC236}">
              <a16:creationId xmlns:a16="http://schemas.microsoft.com/office/drawing/2014/main" id="{463643F1-FA26-4C71-B3ED-25C9AC07F927}"/>
            </a:ext>
          </a:extLst>
        </xdr:cNvPr>
        <xdr:cNvCxnSpPr/>
      </xdr:nvCxnSpPr>
      <xdr:spPr>
        <a:xfrm>
          <a:off x="1609344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54" name="テキスト ボックス 553">
          <a:extLst>
            <a:ext uri="{FF2B5EF4-FFF2-40B4-BE49-F238E27FC236}">
              <a16:creationId xmlns:a16="http://schemas.microsoft.com/office/drawing/2014/main" id="{1B2706AA-C3E9-49E4-BA0D-EF421AD128A9}"/>
            </a:ext>
          </a:extLst>
        </xdr:cNvPr>
        <xdr:cNvSpPr txBox="1"/>
      </xdr:nvSpPr>
      <xdr:spPr>
        <a:xfrm>
          <a:off x="1569484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5" name="直線コネクタ 554">
          <a:extLst>
            <a:ext uri="{FF2B5EF4-FFF2-40B4-BE49-F238E27FC236}">
              <a16:creationId xmlns:a16="http://schemas.microsoft.com/office/drawing/2014/main" id="{4D080015-41A5-4EF3-B0C8-FA965D4E72CD}"/>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56" name="テキスト ボックス 555">
          <a:extLst>
            <a:ext uri="{FF2B5EF4-FFF2-40B4-BE49-F238E27FC236}">
              <a16:creationId xmlns:a16="http://schemas.microsoft.com/office/drawing/2014/main" id="{7A319F95-E759-4B0F-9597-8886C8E407FA}"/>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57" name="【消防施設】&#10;一人当たり面積グラフ枠">
          <a:extLst>
            <a:ext uri="{FF2B5EF4-FFF2-40B4-BE49-F238E27FC236}">
              <a16:creationId xmlns:a16="http://schemas.microsoft.com/office/drawing/2014/main" id="{E9AC3717-7BE4-451C-98EB-F813A6CB8A9F}"/>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87934</xdr:rowOff>
    </xdr:from>
    <xdr:to>
      <xdr:col>116</xdr:col>
      <xdr:colOff>62864</xdr:colOff>
      <xdr:row>86</xdr:row>
      <xdr:rowOff>33986</xdr:rowOff>
    </xdr:to>
    <xdr:cxnSp macro="">
      <xdr:nvCxnSpPr>
        <xdr:cNvPr id="558" name="直線コネクタ 557">
          <a:extLst>
            <a:ext uri="{FF2B5EF4-FFF2-40B4-BE49-F238E27FC236}">
              <a16:creationId xmlns:a16="http://schemas.microsoft.com/office/drawing/2014/main" id="{C39A5142-7894-4439-BA18-C8C44E577DAB}"/>
            </a:ext>
          </a:extLst>
        </xdr:cNvPr>
        <xdr:cNvCxnSpPr/>
      </xdr:nvCxnSpPr>
      <xdr:spPr>
        <a:xfrm flipV="1">
          <a:off x="19509104" y="13163854"/>
          <a:ext cx="0" cy="1287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37813</xdr:rowOff>
    </xdr:from>
    <xdr:ext cx="469744" cy="259045"/>
    <xdr:sp macro="" textlink="">
      <xdr:nvSpPr>
        <xdr:cNvPr id="559" name="【消防施設】&#10;一人当たり面積最小値テキスト">
          <a:extLst>
            <a:ext uri="{FF2B5EF4-FFF2-40B4-BE49-F238E27FC236}">
              <a16:creationId xmlns:a16="http://schemas.microsoft.com/office/drawing/2014/main" id="{6F1E15B4-B543-4F5B-8424-E8B807103CB1}"/>
            </a:ext>
          </a:extLst>
        </xdr:cNvPr>
        <xdr:cNvSpPr txBox="1"/>
      </xdr:nvSpPr>
      <xdr:spPr>
        <a:xfrm>
          <a:off x="19547840" y="14454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33986</xdr:rowOff>
    </xdr:from>
    <xdr:to>
      <xdr:col>116</xdr:col>
      <xdr:colOff>152400</xdr:colOff>
      <xdr:row>86</xdr:row>
      <xdr:rowOff>33986</xdr:rowOff>
    </xdr:to>
    <xdr:cxnSp macro="">
      <xdr:nvCxnSpPr>
        <xdr:cNvPr id="560" name="直線コネクタ 559">
          <a:extLst>
            <a:ext uri="{FF2B5EF4-FFF2-40B4-BE49-F238E27FC236}">
              <a16:creationId xmlns:a16="http://schemas.microsoft.com/office/drawing/2014/main" id="{A1419417-3448-479B-97B5-979A4746781D}"/>
            </a:ext>
          </a:extLst>
        </xdr:cNvPr>
        <xdr:cNvCxnSpPr/>
      </xdr:nvCxnSpPr>
      <xdr:spPr>
        <a:xfrm>
          <a:off x="19443700" y="1445102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34611</xdr:rowOff>
    </xdr:from>
    <xdr:ext cx="469744" cy="259045"/>
    <xdr:sp macro="" textlink="">
      <xdr:nvSpPr>
        <xdr:cNvPr id="561" name="【消防施設】&#10;一人当たり面積最大値テキスト">
          <a:extLst>
            <a:ext uri="{FF2B5EF4-FFF2-40B4-BE49-F238E27FC236}">
              <a16:creationId xmlns:a16="http://schemas.microsoft.com/office/drawing/2014/main" id="{8FC1D29B-9C8A-4331-94CC-EEA04AE4B7E4}"/>
            </a:ext>
          </a:extLst>
        </xdr:cNvPr>
        <xdr:cNvSpPr txBox="1"/>
      </xdr:nvSpPr>
      <xdr:spPr>
        <a:xfrm>
          <a:off x="19547840" y="12942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87934</xdr:rowOff>
    </xdr:from>
    <xdr:to>
      <xdr:col>116</xdr:col>
      <xdr:colOff>152400</xdr:colOff>
      <xdr:row>78</xdr:row>
      <xdr:rowOff>87934</xdr:rowOff>
    </xdr:to>
    <xdr:cxnSp macro="">
      <xdr:nvCxnSpPr>
        <xdr:cNvPr id="562" name="直線コネクタ 561">
          <a:extLst>
            <a:ext uri="{FF2B5EF4-FFF2-40B4-BE49-F238E27FC236}">
              <a16:creationId xmlns:a16="http://schemas.microsoft.com/office/drawing/2014/main" id="{CCD12C43-98E4-42ED-AF5A-F5399256E307}"/>
            </a:ext>
          </a:extLst>
        </xdr:cNvPr>
        <xdr:cNvCxnSpPr/>
      </xdr:nvCxnSpPr>
      <xdr:spPr>
        <a:xfrm>
          <a:off x="19443700" y="1316385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83786</xdr:rowOff>
    </xdr:from>
    <xdr:ext cx="469744" cy="259045"/>
    <xdr:sp macro="" textlink="">
      <xdr:nvSpPr>
        <xdr:cNvPr id="563" name="【消防施設】&#10;一人当たり面積平均値テキスト">
          <a:extLst>
            <a:ext uri="{FF2B5EF4-FFF2-40B4-BE49-F238E27FC236}">
              <a16:creationId xmlns:a16="http://schemas.microsoft.com/office/drawing/2014/main" id="{D1F5E649-009D-4BC7-BD6B-32E07E40F052}"/>
            </a:ext>
          </a:extLst>
        </xdr:cNvPr>
        <xdr:cNvSpPr txBox="1"/>
      </xdr:nvSpPr>
      <xdr:spPr>
        <a:xfrm>
          <a:off x="19547840" y="141655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60909</xdr:rowOff>
    </xdr:from>
    <xdr:to>
      <xdr:col>116</xdr:col>
      <xdr:colOff>114300</xdr:colOff>
      <xdr:row>85</xdr:row>
      <xdr:rowOff>162509</xdr:rowOff>
    </xdr:to>
    <xdr:sp macro="" textlink="">
      <xdr:nvSpPr>
        <xdr:cNvPr id="564" name="フローチャート: 判断 563">
          <a:extLst>
            <a:ext uri="{FF2B5EF4-FFF2-40B4-BE49-F238E27FC236}">
              <a16:creationId xmlns:a16="http://schemas.microsoft.com/office/drawing/2014/main" id="{1B51C216-5681-4163-BA8E-A5AF6D58676A}"/>
            </a:ext>
          </a:extLst>
        </xdr:cNvPr>
        <xdr:cNvSpPr/>
      </xdr:nvSpPr>
      <xdr:spPr>
        <a:xfrm>
          <a:off x="19458940" y="1431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94742</xdr:rowOff>
    </xdr:from>
    <xdr:to>
      <xdr:col>112</xdr:col>
      <xdr:colOff>38100</xdr:colOff>
      <xdr:row>86</xdr:row>
      <xdr:rowOff>24892</xdr:rowOff>
    </xdr:to>
    <xdr:sp macro="" textlink="">
      <xdr:nvSpPr>
        <xdr:cNvPr id="565" name="フローチャート: 判断 564">
          <a:extLst>
            <a:ext uri="{FF2B5EF4-FFF2-40B4-BE49-F238E27FC236}">
              <a16:creationId xmlns:a16="http://schemas.microsoft.com/office/drawing/2014/main" id="{E3B8F400-1A5F-42F4-89AA-25302FD8539A}"/>
            </a:ext>
          </a:extLst>
        </xdr:cNvPr>
        <xdr:cNvSpPr/>
      </xdr:nvSpPr>
      <xdr:spPr>
        <a:xfrm>
          <a:off x="18735040" y="1434414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100228</xdr:rowOff>
    </xdr:from>
    <xdr:to>
      <xdr:col>107</xdr:col>
      <xdr:colOff>101600</xdr:colOff>
      <xdr:row>86</xdr:row>
      <xdr:rowOff>30378</xdr:rowOff>
    </xdr:to>
    <xdr:sp macro="" textlink="">
      <xdr:nvSpPr>
        <xdr:cNvPr id="566" name="フローチャート: 判断 565">
          <a:extLst>
            <a:ext uri="{FF2B5EF4-FFF2-40B4-BE49-F238E27FC236}">
              <a16:creationId xmlns:a16="http://schemas.microsoft.com/office/drawing/2014/main" id="{1E159EBA-C007-401D-AB63-AD6D4C4DCA4D}"/>
            </a:ext>
          </a:extLst>
        </xdr:cNvPr>
        <xdr:cNvSpPr/>
      </xdr:nvSpPr>
      <xdr:spPr>
        <a:xfrm>
          <a:off x="17937480" y="1434962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101600</xdr:rowOff>
    </xdr:from>
    <xdr:to>
      <xdr:col>102</xdr:col>
      <xdr:colOff>165100</xdr:colOff>
      <xdr:row>86</xdr:row>
      <xdr:rowOff>31750</xdr:rowOff>
    </xdr:to>
    <xdr:sp macro="" textlink="">
      <xdr:nvSpPr>
        <xdr:cNvPr id="567" name="フローチャート: 判断 566">
          <a:extLst>
            <a:ext uri="{FF2B5EF4-FFF2-40B4-BE49-F238E27FC236}">
              <a16:creationId xmlns:a16="http://schemas.microsoft.com/office/drawing/2014/main" id="{887B900F-EFD2-4C72-BF26-9C63172D3400}"/>
            </a:ext>
          </a:extLst>
        </xdr:cNvPr>
        <xdr:cNvSpPr/>
      </xdr:nvSpPr>
      <xdr:spPr>
        <a:xfrm>
          <a:off x="17162780" y="143510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68" name="テキスト ボックス 567">
          <a:extLst>
            <a:ext uri="{FF2B5EF4-FFF2-40B4-BE49-F238E27FC236}">
              <a16:creationId xmlns:a16="http://schemas.microsoft.com/office/drawing/2014/main" id="{390A754F-EC55-482A-8510-058A4D2CEF17}"/>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69" name="テキスト ボックス 568">
          <a:extLst>
            <a:ext uri="{FF2B5EF4-FFF2-40B4-BE49-F238E27FC236}">
              <a16:creationId xmlns:a16="http://schemas.microsoft.com/office/drawing/2014/main" id="{987D41A7-92A8-4406-892D-B302B68A6019}"/>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0" name="テキスト ボックス 569">
          <a:extLst>
            <a:ext uri="{FF2B5EF4-FFF2-40B4-BE49-F238E27FC236}">
              <a16:creationId xmlns:a16="http://schemas.microsoft.com/office/drawing/2014/main" id="{B5BB045D-B124-4A2F-8F60-4E1F952D1A47}"/>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1" name="テキスト ボックス 570">
          <a:extLst>
            <a:ext uri="{FF2B5EF4-FFF2-40B4-BE49-F238E27FC236}">
              <a16:creationId xmlns:a16="http://schemas.microsoft.com/office/drawing/2014/main" id="{4781918A-F2BB-4F82-B7E3-EC852A1CA744}"/>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2" name="テキスト ボックス 571">
          <a:extLst>
            <a:ext uri="{FF2B5EF4-FFF2-40B4-BE49-F238E27FC236}">
              <a16:creationId xmlns:a16="http://schemas.microsoft.com/office/drawing/2014/main" id="{060E7796-ADF7-4137-8AD9-90074907AC42}"/>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101143</xdr:rowOff>
    </xdr:from>
    <xdr:to>
      <xdr:col>116</xdr:col>
      <xdr:colOff>114300</xdr:colOff>
      <xdr:row>86</xdr:row>
      <xdr:rowOff>31293</xdr:rowOff>
    </xdr:to>
    <xdr:sp macro="" textlink="">
      <xdr:nvSpPr>
        <xdr:cNvPr id="573" name="楕円 572">
          <a:extLst>
            <a:ext uri="{FF2B5EF4-FFF2-40B4-BE49-F238E27FC236}">
              <a16:creationId xmlns:a16="http://schemas.microsoft.com/office/drawing/2014/main" id="{0D67A52A-22E8-4F17-8C65-89F11D534399}"/>
            </a:ext>
          </a:extLst>
        </xdr:cNvPr>
        <xdr:cNvSpPr/>
      </xdr:nvSpPr>
      <xdr:spPr>
        <a:xfrm>
          <a:off x="19458940" y="1435054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39336</xdr:rowOff>
    </xdr:from>
    <xdr:ext cx="469744" cy="259045"/>
    <xdr:sp macro="" textlink="">
      <xdr:nvSpPr>
        <xdr:cNvPr id="574" name="【消防施設】&#10;一人当たり面積該当値テキスト">
          <a:extLst>
            <a:ext uri="{FF2B5EF4-FFF2-40B4-BE49-F238E27FC236}">
              <a16:creationId xmlns:a16="http://schemas.microsoft.com/office/drawing/2014/main" id="{388F5C8F-F36C-47F8-A700-B6253F2E0CBB}"/>
            </a:ext>
          </a:extLst>
        </xdr:cNvPr>
        <xdr:cNvSpPr txBox="1"/>
      </xdr:nvSpPr>
      <xdr:spPr>
        <a:xfrm>
          <a:off x="19547840" y="14288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102972</xdr:rowOff>
    </xdr:from>
    <xdr:to>
      <xdr:col>112</xdr:col>
      <xdr:colOff>38100</xdr:colOff>
      <xdr:row>86</xdr:row>
      <xdr:rowOff>33122</xdr:rowOff>
    </xdr:to>
    <xdr:sp macro="" textlink="">
      <xdr:nvSpPr>
        <xdr:cNvPr id="575" name="楕円 574">
          <a:extLst>
            <a:ext uri="{FF2B5EF4-FFF2-40B4-BE49-F238E27FC236}">
              <a16:creationId xmlns:a16="http://schemas.microsoft.com/office/drawing/2014/main" id="{76B41432-80C4-4DDB-9EEF-A91AD230A082}"/>
            </a:ext>
          </a:extLst>
        </xdr:cNvPr>
        <xdr:cNvSpPr/>
      </xdr:nvSpPr>
      <xdr:spPr>
        <a:xfrm>
          <a:off x="18735040" y="1435237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151943</xdr:rowOff>
    </xdr:from>
    <xdr:to>
      <xdr:col>116</xdr:col>
      <xdr:colOff>63500</xdr:colOff>
      <xdr:row>85</xdr:row>
      <xdr:rowOff>153772</xdr:rowOff>
    </xdr:to>
    <xdr:cxnSp macro="">
      <xdr:nvCxnSpPr>
        <xdr:cNvPr id="576" name="直線コネクタ 575">
          <a:extLst>
            <a:ext uri="{FF2B5EF4-FFF2-40B4-BE49-F238E27FC236}">
              <a16:creationId xmlns:a16="http://schemas.microsoft.com/office/drawing/2014/main" id="{526E3A58-031A-44C5-81BE-012FA0525235}"/>
            </a:ext>
          </a:extLst>
        </xdr:cNvPr>
        <xdr:cNvCxnSpPr/>
      </xdr:nvCxnSpPr>
      <xdr:spPr>
        <a:xfrm flipV="1">
          <a:off x="18778220" y="14401343"/>
          <a:ext cx="73152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102515</xdr:rowOff>
    </xdr:from>
    <xdr:to>
      <xdr:col>107</xdr:col>
      <xdr:colOff>101600</xdr:colOff>
      <xdr:row>86</xdr:row>
      <xdr:rowOff>32665</xdr:rowOff>
    </xdr:to>
    <xdr:sp macro="" textlink="">
      <xdr:nvSpPr>
        <xdr:cNvPr id="577" name="楕円 576">
          <a:extLst>
            <a:ext uri="{FF2B5EF4-FFF2-40B4-BE49-F238E27FC236}">
              <a16:creationId xmlns:a16="http://schemas.microsoft.com/office/drawing/2014/main" id="{6754A0E0-49BB-4A5C-BE4A-FFF1A3A4B1CB}"/>
            </a:ext>
          </a:extLst>
        </xdr:cNvPr>
        <xdr:cNvSpPr/>
      </xdr:nvSpPr>
      <xdr:spPr>
        <a:xfrm>
          <a:off x="17937480" y="143519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153315</xdr:rowOff>
    </xdr:from>
    <xdr:to>
      <xdr:col>111</xdr:col>
      <xdr:colOff>177800</xdr:colOff>
      <xdr:row>85</xdr:row>
      <xdr:rowOff>153772</xdr:rowOff>
    </xdr:to>
    <xdr:cxnSp macro="">
      <xdr:nvCxnSpPr>
        <xdr:cNvPr id="578" name="直線コネクタ 577">
          <a:extLst>
            <a:ext uri="{FF2B5EF4-FFF2-40B4-BE49-F238E27FC236}">
              <a16:creationId xmlns:a16="http://schemas.microsoft.com/office/drawing/2014/main" id="{DF9DA9E6-2874-4954-B222-0C939FB5361E}"/>
            </a:ext>
          </a:extLst>
        </xdr:cNvPr>
        <xdr:cNvCxnSpPr/>
      </xdr:nvCxnSpPr>
      <xdr:spPr>
        <a:xfrm>
          <a:off x="17988280" y="14402715"/>
          <a:ext cx="78994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102515</xdr:rowOff>
    </xdr:from>
    <xdr:to>
      <xdr:col>102</xdr:col>
      <xdr:colOff>165100</xdr:colOff>
      <xdr:row>86</xdr:row>
      <xdr:rowOff>32665</xdr:rowOff>
    </xdr:to>
    <xdr:sp macro="" textlink="">
      <xdr:nvSpPr>
        <xdr:cNvPr id="579" name="楕円 578">
          <a:extLst>
            <a:ext uri="{FF2B5EF4-FFF2-40B4-BE49-F238E27FC236}">
              <a16:creationId xmlns:a16="http://schemas.microsoft.com/office/drawing/2014/main" id="{EFA8D1C7-CD7D-4A47-BA1E-011E5D0C9138}"/>
            </a:ext>
          </a:extLst>
        </xdr:cNvPr>
        <xdr:cNvSpPr/>
      </xdr:nvSpPr>
      <xdr:spPr>
        <a:xfrm>
          <a:off x="17162780" y="143519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153315</xdr:rowOff>
    </xdr:from>
    <xdr:to>
      <xdr:col>107</xdr:col>
      <xdr:colOff>50800</xdr:colOff>
      <xdr:row>85</xdr:row>
      <xdr:rowOff>153315</xdr:rowOff>
    </xdr:to>
    <xdr:cxnSp macro="">
      <xdr:nvCxnSpPr>
        <xdr:cNvPr id="580" name="直線コネクタ 579">
          <a:extLst>
            <a:ext uri="{FF2B5EF4-FFF2-40B4-BE49-F238E27FC236}">
              <a16:creationId xmlns:a16="http://schemas.microsoft.com/office/drawing/2014/main" id="{73C51A69-4FD1-485E-A353-0F6C4C497811}"/>
            </a:ext>
          </a:extLst>
        </xdr:cNvPr>
        <xdr:cNvCxnSpPr/>
      </xdr:nvCxnSpPr>
      <xdr:spPr>
        <a:xfrm>
          <a:off x="17213580" y="14402715"/>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41419</xdr:rowOff>
    </xdr:from>
    <xdr:ext cx="469744" cy="259045"/>
    <xdr:sp macro="" textlink="">
      <xdr:nvSpPr>
        <xdr:cNvPr id="581" name="n_1aveValue【消防施設】&#10;一人当たり面積">
          <a:extLst>
            <a:ext uri="{FF2B5EF4-FFF2-40B4-BE49-F238E27FC236}">
              <a16:creationId xmlns:a16="http://schemas.microsoft.com/office/drawing/2014/main" id="{73979D6D-E8D1-431D-AE9A-47B18701F8A0}"/>
            </a:ext>
          </a:extLst>
        </xdr:cNvPr>
        <xdr:cNvSpPr txBox="1"/>
      </xdr:nvSpPr>
      <xdr:spPr>
        <a:xfrm>
          <a:off x="18561127" y="1412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46905</xdr:rowOff>
    </xdr:from>
    <xdr:ext cx="469744" cy="259045"/>
    <xdr:sp macro="" textlink="">
      <xdr:nvSpPr>
        <xdr:cNvPr id="582" name="n_2aveValue【消防施設】&#10;一人当たり面積">
          <a:extLst>
            <a:ext uri="{FF2B5EF4-FFF2-40B4-BE49-F238E27FC236}">
              <a16:creationId xmlns:a16="http://schemas.microsoft.com/office/drawing/2014/main" id="{AB428831-D088-460D-9F37-A78A4D20DFFB}"/>
            </a:ext>
          </a:extLst>
        </xdr:cNvPr>
        <xdr:cNvSpPr txBox="1"/>
      </xdr:nvSpPr>
      <xdr:spPr>
        <a:xfrm>
          <a:off x="17776267" y="1412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48277</xdr:rowOff>
    </xdr:from>
    <xdr:ext cx="469744" cy="259045"/>
    <xdr:sp macro="" textlink="">
      <xdr:nvSpPr>
        <xdr:cNvPr id="583" name="n_3aveValue【消防施設】&#10;一人当たり面積">
          <a:extLst>
            <a:ext uri="{FF2B5EF4-FFF2-40B4-BE49-F238E27FC236}">
              <a16:creationId xmlns:a16="http://schemas.microsoft.com/office/drawing/2014/main" id="{BC02ADBB-C450-461F-BE59-0099F4CA5176}"/>
            </a:ext>
          </a:extLst>
        </xdr:cNvPr>
        <xdr:cNvSpPr txBox="1"/>
      </xdr:nvSpPr>
      <xdr:spPr>
        <a:xfrm>
          <a:off x="17001567" y="1413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24249</xdr:rowOff>
    </xdr:from>
    <xdr:ext cx="469744" cy="259045"/>
    <xdr:sp macro="" textlink="">
      <xdr:nvSpPr>
        <xdr:cNvPr id="584" name="n_1mainValue【消防施設】&#10;一人当たり面積">
          <a:extLst>
            <a:ext uri="{FF2B5EF4-FFF2-40B4-BE49-F238E27FC236}">
              <a16:creationId xmlns:a16="http://schemas.microsoft.com/office/drawing/2014/main" id="{F84310F5-B082-4EB6-B71E-F316367C8F8B}"/>
            </a:ext>
          </a:extLst>
        </xdr:cNvPr>
        <xdr:cNvSpPr txBox="1"/>
      </xdr:nvSpPr>
      <xdr:spPr>
        <a:xfrm>
          <a:off x="18561127" y="14441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23792</xdr:rowOff>
    </xdr:from>
    <xdr:ext cx="469744" cy="259045"/>
    <xdr:sp macro="" textlink="">
      <xdr:nvSpPr>
        <xdr:cNvPr id="585" name="n_2mainValue【消防施設】&#10;一人当たり面積">
          <a:extLst>
            <a:ext uri="{FF2B5EF4-FFF2-40B4-BE49-F238E27FC236}">
              <a16:creationId xmlns:a16="http://schemas.microsoft.com/office/drawing/2014/main" id="{1AB1545E-77A5-4501-8F25-51E3C1E7E2E2}"/>
            </a:ext>
          </a:extLst>
        </xdr:cNvPr>
        <xdr:cNvSpPr txBox="1"/>
      </xdr:nvSpPr>
      <xdr:spPr>
        <a:xfrm>
          <a:off x="17776267" y="14440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23792</xdr:rowOff>
    </xdr:from>
    <xdr:ext cx="469744" cy="259045"/>
    <xdr:sp macro="" textlink="">
      <xdr:nvSpPr>
        <xdr:cNvPr id="586" name="n_3mainValue【消防施設】&#10;一人当たり面積">
          <a:extLst>
            <a:ext uri="{FF2B5EF4-FFF2-40B4-BE49-F238E27FC236}">
              <a16:creationId xmlns:a16="http://schemas.microsoft.com/office/drawing/2014/main" id="{E9A3CDEA-9148-4986-B042-956056346703}"/>
            </a:ext>
          </a:extLst>
        </xdr:cNvPr>
        <xdr:cNvSpPr txBox="1"/>
      </xdr:nvSpPr>
      <xdr:spPr>
        <a:xfrm>
          <a:off x="17001567" y="14440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7" name="正方形/長方形 586">
          <a:extLst>
            <a:ext uri="{FF2B5EF4-FFF2-40B4-BE49-F238E27FC236}">
              <a16:creationId xmlns:a16="http://schemas.microsoft.com/office/drawing/2014/main" id="{5EA5CAA4-E721-476A-A3BE-6B3F19A47780}"/>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8" name="正方形/長方形 587">
          <a:extLst>
            <a:ext uri="{FF2B5EF4-FFF2-40B4-BE49-F238E27FC236}">
              <a16:creationId xmlns:a16="http://schemas.microsoft.com/office/drawing/2014/main" id="{5CB0AD48-A3D5-41A2-979F-331FC149A82E}"/>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9" name="正方形/長方形 588">
          <a:extLst>
            <a:ext uri="{FF2B5EF4-FFF2-40B4-BE49-F238E27FC236}">
              <a16:creationId xmlns:a16="http://schemas.microsoft.com/office/drawing/2014/main" id="{2F342681-5996-47C5-B1F4-050741EBD07D}"/>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0" name="正方形/長方形 589">
          <a:extLst>
            <a:ext uri="{FF2B5EF4-FFF2-40B4-BE49-F238E27FC236}">
              <a16:creationId xmlns:a16="http://schemas.microsoft.com/office/drawing/2014/main" id="{C6305B8F-550F-43C6-B58A-77F4BFF3C888}"/>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1" name="正方形/長方形 590">
          <a:extLst>
            <a:ext uri="{FF2B5EF4-FFF2-40B4-BE49-F238E27FC236}">
              <a16:creationId xmlns:a16="http://schemas.microsoft.com/office/drawing/2014/main" id="{C60D858A-2510-4166-877E-CF33BC5C23E3}"/>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2" name="正方形/長方形 591">
          <a:extLst>
            <a:ext uri="{FF2B5EF4-FFF2-40B4-BE49-F238E27FC236}">
              <a16:creationId xmlns:a16="http://schemas.microsoft.com/office/drawing/2014/main" id="{75D92203-04D0-47A0-B7AD-2A9DACB1FD44}"/>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3" name="正方形/長方形 592">
          <a:extLst>
            <a:ext uri="{FF2B5EF4-FFF2-40B4-BE49-F238E27FC236}">
              <a16:creationId xmlns:a16="http://schemas.microsoft.com/office/drawing/2014/main" id="{201AC2EA-EDE9-4F28-AFF8-FEA15D5CE5DB}"/>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4" name="正方形/長方形 593">
          <a:extLst>
            <a:ext uri="{FF2B5EF4-FFF2-40B4-BE49-F238E27FC236}">
              <a16:creationId xmlns:a16="http://schemas.microsoft.com/office/drawing/2014/main" id="{8FBED2E3-926B-43DD-AF01-D7FCA368118F}"/>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5" name="テキスト ボックス 594">
          <a:extLst>
            <a:ext uri="{FF2B5EF4-FFF2-40B4-BE49-F238E27FC236}">
              <a16:creationId xmlns:a16="http://schemas.microsoft.com/office/drawing/2014/main" id="{D1AAEC02-6199-421B-A4BD-AE5E777538B7}"/>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6" name="直線コネクタ 595">
          <a:extLst>
            <a:ext uri="{FF2B5EF4-FFF2-40B4-BE49-F238E27FC236}">
              <a16:creationId xmlns:a16="http://schemas.microsoft.com/office/drawing/2014/main" id="{DE1BD128-5098-45E7-BAE0-400DFB1A7ACC}"/>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97" name="テキスト ボックス 596">
          <a:extLst>
            <a:ext uri="{FF2B5EF4-FFF2-40B4-BE49-F238E27FC236}">
              <a16:creationId xmlns:a16="http://schemas.microsoft.com/office/drawing/2014/main" id="{8D99D755-A5A6-46CA-A21F-537F1E8E623E}"/>
            </a:ext>
          </a:extLst>
        </xdr:cNvPr>
        <xdr:cNvSpPr txBox="1"/>
      </xdr:nvSpPr>
      <xdr:spPr>
        <a:xfrm>
          <a:off x="10666881" y="184886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98" name="直線コネクタ 597">
          <a:extLst>
            <a:ext uri="{FF2B5EF4-FFF2-40B4-BE49-F238E27FC236}">
              <a16:creationId xmlns:a16="http://schemas.microsoft.com/office/drawing/2014/main" id="{2663F171-7CEB-4C96-94EE-5F86F7D02D9D}"/>
            </a:ext>
          </a:extLst>
        </xdr:cNvPr>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99" name="テキスト ボックス 598">
          <a:extLst>
            <a:ext uri="{FF2B5EF4-FFF2-40B4-BE49-F238E27FC236}">
              <a16:creationId xmlns:a16="http://schemas.microsoft.com/office/drawing/2014/main" id="{1D69755A-7F97-4130-B17E-4A8D85F701D1}"/>
            </a:ext>
          </a:extLst>
        </xdr:cNvPr>
        <xdr:cNvSpPr txBox="1"/>
      </xdr:nvSpPr>
      <xdr:spPr>
        <a:xfrm>
          <a:off x="10602761" y="181152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00" name="直線コネクタ 599">
          <a:extLst>
            <a:ext uri="{FF2B5EF4-FFF2-40B4-BE49-F238E27FC236}">
              <a16:creationId xmlns:a16="http://schemas.microsoft.com/office/drawing/2014/main" id="{EE87F1DF-3B38-418B-A82B-E3EB30DA1667}"/>
            </a:ext>
          </a:extLst>
        </xdr:cNvPr>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01" name="テキスト ボックス 600">
          <a:extLst>
            <a:ext uri="{FF2B5EF4-FFF2-40B4-BE49-F238E27FC236}">
              <a16:creationId xmlns:a16="http://schemas.microsoft.com/office/drawing/2014/main" id="{2CEEBD7F-B761-4537-8EB8-B8519C920138}"/>
            </a:ext>
          </a:extLst>
        </xdr:cNvPr>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02" name="直線コネクタ 601">
          <a:extLst>
            <a:ext uri="{FF2B5EF4-FFF2-40B4-BE49-F238E27FC236}">
              <a16:creationId xmlns:a16="http://schemas.microsoft.com/office/drawing/2014/main" id="{DCB39C6E-56E9-4BB0-A267-1D5835EC020E}"/>
            </a:ext>
          </a:extLst>
        </xdr:cNvPr>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03" name="テキスト ボックス 602">
          <a:extLst>
            <a:ext uri="{FF2B5EF4-FFF2-40B4-BE49-F238E27FC236}">
              <a16:creationId xmlns:a16="http://schemas.microsoft.com/office/drawing/2014/main" id="{981C2E8E-E96B-46CD-8905-55033FEDFB23}"/>
            </a:ext>
          </a:extLst>
        </xdr:cNvPr>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04" name="直線コネクタ 603">
          <a:extLst>
            <a:ext uri="{FF2B5EF4-FFF2-40B4-BE49-F238E27FC236}">
              <a16:creationId xmlns:a16="http://schemas.microsoft.com/office/drawing/2014/main" id="{162A4EA2-93BB-4BB2-AAA9-039CA1F83250}"/>
            </a:ext>
          </a:extLst>
        </xdr:cNvPr>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05" name="テキスト ボックス 604">
          <a:extLst>
            <a:ext uri="{FF2B5EF4-FFF2-40B4-BE49-F238E27FC236}">
              <a16:creationId xmlns:a16="http://schemas.microsoft.com/office/drawing/2014/main" id="{6C0B69EE-343A-4A85-BF8C-E85002E04161}"/>
            </a:ext>
          </a:extLst>
        </xdr:cNvPr>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06" name="直線コネクタ 605">
          <a:extLst>
            <a:ext uri="{FF2B5EF4-FFF2-40B4-BE49-F238E27FC236}">
              <a16:creationId xmlns:a16="http://schemas.microsoft.com/office/drawing/2014/main" id="{2CB6A91A-2161-4BA6-AE44-37F2A2C0A8E2}"/>
            </a:ext>
          </a:extLst>
        </xdr:cNvPr>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07" name="テキスト ボックス 606">
          <a:extLst>
            <a:ext uri="{FF2B5EF4-FFF2-40B4-BE49-F238E27FC236}">
              <a16:creationId xmlns:a16="http://schemas.microsoft.com/office/drawing/2014/main" id="{2DF143F0-E5A0-47A1-8564-A2EBA695A079}"/>
            </a:ext>
          </a:extLst>
        </xdr:cNvPr>
        <xdr:cNvSpPr txBox="1"/>
      </xdr:nvSpPr>
      <xdr:spPr>
        <a:xfrm>
          <a:off x="1056150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8" name="直線コネクタ 607">
          <a:extLst>
            <a:ext uri="{FF2B5EF4-FFF2-40B4-BE49-F238E27FC236}">
              <a16:creationId xmlns:a16="http://schemas.microsoft.com/office/drawing/2014/main" id="{BB36A51D-431A-40CC-92EB-2ED49BD71DDF}"/>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9" name="テキスト ボックス 608">
          <a:extLst>
            <a:ext uri="{FF2B5EF4-FFF2-40B4-BE49-F238E27FC236}">
              <a16:creationId xmlns:a16="http://schemas.microsoft.com/office/drawing/2014/main" id="{897ED98C-A179-49A2-B017-2E30A65718AD}"/>
            </a:ext>
          </a:extLst>
        </xdr:cNvPr>
        <xdr:cNvSpPr txBox="1"/>
      </xdr:nvSpPr>
      <xdr:spPr>
        <a:xfrm>
          <a:off x="105615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0" name="【庁舎】&#10;有形固定資産減価償却率グラフ枠">
          <a:extLst>
            <a:ext uri="{FF2B5EF4-FFF2-40B4-BE49-F238E27FC236}">
              <a16:creationId xmlns:a16="http://schemas.microsoft.com/office/drawing/2014/main" id="{8A5A79A4-8E11-4476-8373-AE076713A739}"/>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109</xdr:row>
      <xdr:rowOff>53339</xdr:rowOff>
    </xdr:to>
    <xdr:cxnSp macro="">
      <xdr:nvCxnSpPr>
        <xdr:cNvPr id="611" name="直線コネクタ 610">
          <a:extLst>
            <a:ext uri="{FF2B5EF4-FFF2-40B4-BE49-F238E27FC236}">
              <a16:creationId xmlns:a16="http://schemas.microsoft.com/office/drawing/2014/main" id="{EA569C21-9573-445D-AAE1-2E5C0C268126}"/>
            </a:ext>
          </a:extLst>
        </xdr:cNvPr>
        <xdr:cNvCxnSpPr/>
      </xdr:nvCxnSpPr>
      <xdr:spPr>
        <a:xfrm flipV="1">
          <a:off x="14375764" y="16764000"/>
          <a:ext cx="0" cy="1562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57166</xdr:rowOff>
    </xdr:from>
    <xdr:ext cx="405111" cy="259045"/>
    <xdr:sp macro="" textlink="">
      <xdr:nvSpPr>
        <xdr:cNvPr id="612" name="【庁舎】&#10;有形固定資産減価償却率最小値テキスト">
          <a:extLst>
            <a:ext uri="{FF2B5EF4-FFF2-40B4-BE49-F238E27FC236}">
              <a16:creationId xmlns:a16="http://schemas.microsoft.com/office/drawing/2014/main" id="{B5CE129D-5E47-471F-B567-1354EBA2F77C}"/>
            </a:ext>
          </a:extLst>
        </xdr:cNvPr>
        <xdr:cNvSpPr txBox="1"/>
      </xdr:nvSpPr>
      <xdr:spPr>
        <a:xfrm>
          <a:off x="14414500" y="18329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53339</xdr:rowOff>
    </xdr:from>
    <xdr:to>
      <xdr:col>86</xdr:col>
      <xdr:colOff>25400</xdr:colOff>
      <xdr:row>109</xdr:row>
      <xdr:rowOff>53339</xdr:rowOff>
    </xdr:to>
    <xdr:cxnSp macro="">
      <xdr:nvCxnSpPr>
        <xdr:cNvPr id="613" name="直線コネクタ 612">
          <a:extLst>
            <a:ext uri="{FF2B5EF4-FFF2-40B4-BE49-F238E27FC236}">
              <a16:creationId xmlns:a16="http://schemas.microsoft.com/office/drawing/2014/main" id="{A357D90B-6848-4111-9EBA-BC23B704284C}"/>
            </a:ext>
          </a:extLst>
        </xdr:cNvPr>
        <xdr:cNvCxnSpPr/>
      </xdr:nvCxnSpPr>
      <xdr:spPr>
        <a:xfrm>
          <a:off x="14287500" y="1832609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614" name="【庁舎】&#10;有形固定資産減価償却率最大値テキスト">
          <a:extLst>
            <a:ext uri="{FF2B5EF4-FFF2-40B4-BE49-F238E27FC236}">
              <a16:creationId xmlns:a16="http://schemas.microsoft.com/office/drawing/2014/main" id="{DD944566-A856-4EF3-A08C-67DB517545B2}"/>
            </a:ext>
          </a:extLst>
        </xdr:cNvPr>
        <xdr:cNvSpPr txBox="1"/>
      </xdr:nvSpPr>
      <xdr:spPr>
        <a:xfrm>
          <a:off x="14414500" y="16546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15" name="直線コネクタ 614">
          <a:extLst>
            <a:ext uri="{FF2B5EF4-FFF2-40B4-BE49-F238E27FC236}">
              <a16:creationId xmlns:a16="http://schemas.microsoft.com/office/drawing/2014/main" id="{3AC54A66-B0C4-4D70-9851-E17C79F7421C}"/>
            </a:ext>
          </a:extLst>
        </xdr:cNvPr>
        <xdr:cNvCxnSpPr/>
      </xdr:nvCxnSpPr>
      <xdr:spPr>
        <a:xfrm>
          <a:off x="14287500" y="16764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147338</xdr:rowOff>
    </xdr:from>
    <xdr:ext cx="405111" cy="259045"/>
    <xdr:sp macro="" textlink="">
      <xdr:nvSpPr>
        <xdr:cNvPr id="616" name="【庁舎】&#10;有形固定資産減価償却率平均値テキスト">
          <a:extLst>
            <a:ext uri="{FF2B5EF4-FFF2-40B4-BE49-F238E27FC236}">
              <a16:creationId xmlns:a16="http://schemas.microsoft.com/office/drawing/2014/main" id="{44AEEFE8-1386-4176-8DCB-0803C9F6E859}"/>
            </a:ext>
          </a:extLst>
        </xdr:cNvPr>
        <xdr:cNvSpPr txBox="1"/>
      </xdr:nvSpPr>
      <xdr:spPr>
        <a:xfrm>
          <a:off x="14414500" y="172466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124461</xdr:rowOff>
    </xdr:from>
    <xdr:to>
      <xdr:col>85</xdr:col>
      <xdr:colOff>177800</xdr:colOff>
      <xdr:row>104</xdr:row>
      <xdr:rowOff>54611</xdr:rowOff>
    </xdr:to>
    <xdr:sp macro="" textlink="">
      <xdr:nvSpPr>
        <xdr:cNvPr id="617" name="フローチャート: 判断 616">
          <a:extLst>
            <a:ext uri="{FF2B5EF4-FFF2-40B4-BE49-F238E27FC236}">
              <a16:creationId xmlns:a16="http://schemas.microsoft.com/office/drawing/2014/main" id="{7CDDFDB8-B997-4E8A-B084-D873FDBB4D08}"/>
            </a:ext>
          </a:extLst>
        </xdr:cNvPr>
        <xdr:cNvSpPr/>
      </xdr:nvSpPr>
      <xdr:spPr>
        <a:xfrm>
          <a:off x="14325600" y="17391381"/>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105411</xdr:rowOff>
    </xdr:from>
    <xdr:to>
      <xdr:col>81</xdr:col>
      <xdr:colOff>101600</xdr:colOff>
      <xdr:row>105</xdr:row>
      <xdr:rowOff>35561</xdr:rowOff>
    </xdr:to>
    <xdr:sp macro="" textlink="">
      <xdr:nvSpPr>
        <xdr:cNvPr id="618" name="フローチャート: 判断 617">
          <a:extLst>
            <a:ext uri="{FF2B5EF4-FFF2-40B4-BE49-F238E27FC236}">
              <a16:creationId xmlns:a16="http://schemas.microsoft.com/office/drawing/2014/main" id="{0C42D8F1-B672-463B-8A0F-5344F5879C6B}"/>
            </a:ext>
          </a:extLst>
        </xdr:cNvPr>
        <xdr:cNvSpPr/>
      </xdr:nvSpPr>
      <xdr:spPr>
        <a:xfrm>
          <a:off x="13578840" y="1753997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53975</xdr:rowOff>
    </xdr:from>
    <xdr:to>
      <xdr:col>76</xdr:col>
      <xdr:colOff>165100</xdr:colOff>
      <xdr:row>104</xdr:row>
      <xdr:rowOff>155575</xdr:rowOff>
    </xdr:to>
    <xdr:sp macro="" textlink="">
      <xdr:nvSpPr>
        <xdr:cNvPr id="619" name="フローチャート: 判断 618">
          <a:extLst>
            <a:ext uri="{FF2B5EF4-FFF2-40B4-BE49-F238E27FC236}">
              <a16:creationId xmlns:a16="http://schemas.microsoft.com/office/drawing/2014/main" id="{219CAE7C-1B78-4581-B053-454CCC385F1E}"/>
            </a:ext>
          </a:extLst>
        </xdr:cNvPr>
        <xdr:cNvSpPr/>
      </xdr:nvSpPr>
      <xdr:spPr>
        <a:xfrm>
          <a:off x="12804140" y="17488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124461</xdr:rowOff>
    </xdr:from>
    <xdr:to>
      <xdr:col>72</xdr:col>
      <xdr:colOff>38100</xdr:colOff>
      <xdr:row>105</xdr:row>
      <xdr:rowOff>54611</xdr:rowOff>
    </xdr:to>
    <xdr:sp macro="" textlink="">
      <xdr:nvSpPr>
        <xdr:cNvPr id="620" name="フローチャート: 判断 619">
          <a:extLst>
            <a:ext uri="{FF2B5EF4-FFF2-40B4-BE49-F238E27FC236}">
              <a16:creationId xmlns:a16="http://schemas.microsoft.com/office/drawing/2014/main" id="{5C01EF61-30D2-4E40-94B8-7887F432CCBD}"/>
            </a:ext>
          </a:extLst>
        </xdr:cNvPr>
        <xdr:cNvSpPr/>
      </xdr:nvSpPr>
      <xdr:spPr>
        <a:xfrm>
          <a:off x="12029440" y="1755902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21" name="テキスト ボックス 620">
          <a:extLst>
            <a:ext uri="{FF2B5EF4-FFF2-40B4-BE49-F238E27FC236}">
              <a16:creationId xmlns:a16="http://schemas.microsoft.com/office/drawing/2014/main" id="{D3A6D2BF-94B9-4B7D-AA16-F38FA560B102}"/>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2" name="テキスト ボックス 621">
          <a:extLst>
            <a:ext uri="{FF2B5EF4-FFF2-40B4-BE49-F238E27FC236}">
              <a16:creationId xmlns:a16="http://schemas.microsoft.com/office/drawing/2014/main" id="{C1D0C4F1-CE43-44CA-9AEF-AC25C16ABD5F}"/>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3" name="テキスト ボックス 622">
          <a:extLst>
            <a:ext uri="{FF2B5EF4-FFF2-40B4-BE49-F238E27FC236}">
              <a16:creationId xmlns:a16="http://schemas.microsoft.com/office/drawing/2014/main" id="{60BF7F7D-8E32-4889-A46C-518FE867D2F7}"/>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4" name="テキスト ボックス 623">
          <a:extLst>
            <a:ext uri="{FF2B5EF4-FFF2-40B4-BE49-F238E27FC236}">
              <a16:creationId xmlns:a16="http://schemas.microsoft.com/office/drawing/2014/main" id="{37904636-7DF1-4080-9E5F-06B987FA8B0B}"/>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5" name="テキスト ボックス 624">
          <a:extLst>
            <a:ext uri="{FF2B5EF4-FFF2-40B4-BE49-F238E27FC236}">
              <a16:creationId xmlns:a16="http://schemas.microsoft.com/office/drawing/2014/main" id="{02CD27A2-D30A-4D0B-B8FB-42D5BEC6FF43}"/>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116839</xdr:rowOff>
    </xdr:from>
    <xdr:to>
      <xdr:col>85</xdr:col>
      <xdr:colOff>177800</xdr:colOff>
      <xdr:row>105</xdr:row>
      <xdr:rowOff>46989</xdr:rowOff>
    </xdr:to>
    <xdr:sp macro="" textlink="">
      <xdr:nvSpPr>
        <xdr:cNvPr id="626" name="楕円 625">
          <a:extLst>
            <a:ext uri="{FF2B5EF4-FFF2-40B4-BE49-F238E27FC236}">
              <a16:creationId xmlns:a16="http://schemas.microsoft.com/office/drawing/2014/main" id="{C60129DD-1E66-429F-8CDB-8CCE6A0642E4}"/>
            </a:ext>
          </a:extLst>
        </xdr:cNvPr>
        <xdr:cNvSpPr/>
      </xdr:nvSpPr>
      <xdr:spPr>
        <a:xfrm>
          <a:off x="14325600" y="17551399"/>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95266</xdr:rowOff>
    </xdr:from>
    <xdr:ext cx="405111" cy="259045"/>
    <xdr:sp macro="" textlink="">
      <xdr:nvSpPr>
        <xdr:cNvPr id="627" name="【庁舎】&#10;有形固定資産減価償却率該当値テキスト">
          <a:extLst>
            <a:ext uri="{FF2B5EF4-FFF2-40B4-BE49-F238E27FC236}">
              <a16:creationId xmlns:a16="http://schemas.microsoft.com/office/drawing/2014/main" id="{627EC654-589A-4EE9-97FB-8D760D320453}"/>
            </a:ext>
          </a:extLst>
        </xdr:cNvPr>
        <xdr:cNvSpPr txBox="1"/>
      </xdr:nvSpPr>
      <xdr:spPr>
        <a:xfrm>
          <a:off x="14414500" y="17529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154939</xdr:rowOff>
    </xdr:from>
    <xdr:to>
      <xdr:col>81</xdr:col>
      <xdr:colOff>101600</xdr:colOff>
      <xdr:row>105</xdr:row>
      <xdr:rowOff>85089</xdr:rowOff>
    </xdr:to>
    <xdr:sp macro="" textlink="">
      <xdr:nvSpPr>
        <xdr:cNvPr id="628" name="楕円 627">
          <a:extLst>
            <a:ext uri="{FF2B5EF4-FFF2-40B4-BE49-F238E27FC236}">
              <a16:creationId xmlns:a16="http://schemas.microsoft.com/office/drawing/2014/main" id="{0FA6A694-01C3-4279-9747-78372545A2FF}"/>
            </a:ext>
          </a:extLst>
        </xdr:cNvPr>
        <xdr:cNvSpPr/>
      </xdr:nvSpPr>
      <xdr:spPr>
        <a:xfrm>
          <a:off x="13578840" y="1758949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167639</xdr:rowOff>
    </xdr:from>
    <xdr:to>
      <xdr:col>85</xdr:col>
      <xdr:colOff>127000</xdr:colOff>
      <xdr:row>105</xdr:row>
      <xdr:rowOff>34289</xdr:rowOff>
    </xdr:to>
    <xdr:cxnSp macro="">
      <xdr:nvCxnSpPr>
        <xdr:cNvPr id="629" name="直線コネクタ 628">
          <a:extLst>
            <a:ext uri="{FF2B5EF4-FFF2-40B4-BE49-F238E27FC236}">
              <a16:creationId xmlns:a16="http://schemas.microsoft.com/office/drawing/2014/main" id="{509871DF-B9A8-437E-8281-39D57D139D06}"/>
            </a:ext>
          </a:extLst>
        </xdr:cNvPr>
        <xdr:cNvCxnSpPr/>
      </xdr:nvCxnSpPr>
      <xdr:spPr>
        <a:xfrm flipV="1">
          <a:off x="13629640" y="17602199"/>
          <a:ext cx="74676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21589</xdr:rowOff>
    </xdr:from>
    <xdr:to>
      <xdr:col>76</xdr:col>
      <xdr:colOff>165100</xdr:colOff>
      <xdr:row>105</xdr:row>
      <xdr:rowOff>123189</xdr:rowOff>
    </xdr:to>
    <xdr:sp macro="" textlink="">
      <xdr:nvSpPr>
        <xdr:cNvPr id="630" name="楕円 629">
          <a:extLst>
            <a:ext uri="{FF2B5EF4-FFF2-40B4-BE49-F238E27FC236}">
              <a16:creationId xmlns:a16="http://schemas.microsoft.com/office/drawing/2014/main" id="{9D0580F0-A544-4A79-BE2A-D8163E6B31BB}"/>
            </a:ext>
          </a:extLst>
        </xdr:cNvPr>
        <xdr:cNvSpPr/>
      </xdr:nvSpPr>
      <xdr:spPr>
        <a:xfrm>
          <a:off x="12804140" y="17623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34289</xdr:rowOff>
    </xdr:from>
    <xdr:to>
      <xdr:col>81</xdr:col>
      <xdr:colOff>50800</xdr:colOff>
      <xdr:row>105</xdr:row>
      <xdr:rowOff>72389</xdr:rowOff>
    </xdr:to>
    <xdr:cxnSp macro="">
      <xdr:nvCxnSpPr>
        <xdr:cNvPr id="631" name="直線コネクタ 630">
          <a:extLst>
            <a:ext uri="{FF2B5EF4-FFF2-40B4-BE49-F238E27FC236}">
              <a16:creationId xmlns:a16="http://schemas.microsoft.com/office/drawing/2014/main" id="{6D85CF71-A903-4447-A55F-3B9B6E5BF94E}"/>
            </a:ext>
          </a:extLst>
        </xdr:cNvPr>
        <xdr:cNvCxnSpPr/>
      </xdr:nvCxnSpPr>
      <xdr:spPr>
        <a:xfrm flipV="1">
          <a:off x="12854940" y="17636489"/>
          <a:ext cx="7747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40639</xdr:rowOff>
    </xdr:from>
    <xdr:to>
      <xdr:col>72</xdr:col>
      <xdr:colOff>38100</xdr:colOff>
      <xdr:row>103</xdr:row>
      <xdr:rowOff>142239</xdr:rowOff>
    </xdr:to>
    <xdr:sp macro="" textlink="">
      <xdr:nvSpPr>
        <xdr:cNvPr id="632" name="楕円 631">
          <a:extLst>
            <a:ext uri="{FF2B5EF4-FFF2-40B4-BE49-F238E27FC236}">
              <a16:creationId xmlns:a16="http://schemas.microsoft.com/office/drawing/2014/main" id="{10A886DB-4E8C-430A-90DF-CDE3FBAC1D13}"/>
            </a:ext>
          </a:extLst>
        </xdr:cNvPr>
        <xdr:cNvSpPr/>
      </xdr:nvSpPr>
      <xdr:spPr>
        <a:xfrm>
          <a:off x="12029440" y="1730755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91439</xdr:rowOff>
    </xdr:from>
    <xdr:to>
      <xdr:col>76</xdr:col>
      <xdr:colOff>114300</xdr:colOff>
      <xdr:row>105</xdr:row>
      <xdr:rowOff>72389</xdr:rowOff>
    </xdr:to>
    <xdr:cxnSp macro="">
      <xdr:nvCxnSpPr>
        <xdr:cNvPr id="633" name="直線コネクタ 632">
          <a:extLst>
            <a:ext uri="{FF2B5EF4-FFF2-40B4-BE49-F238E27FC236}">
              <a16:creationId xmlns:a16="http://schemas.microsoft.com/office/drawing/2014/main" id="{46101066-E52F-4588-AD13-DD8E29A897DC}"/>
            </a:ext>
          </a:extLst>
        </xdr:cNvPr>
        <xdr:cNvCxnSpPr/>
      </xdr:nvCxnSpPr>
      <xdr:spPr>
        <a:xfrm>
          <a:off x="12072620" y="17358359"/>
          <a:ext cx="782320" cy="316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52088</xdr:rowOff>
    </xdr:from>
    <xdr:ext cx="405111" cy="259045"/>
    <xdr:sp macro="" textlink="">
      <xdr:nvSpPr>
        <xdr:cNvPr id="634" name="n_1aveValue【庁舎】&#10;有形固定資産減価償却率">
          <a:extLst>
            <a:ext uri="{FF2B5EF4-FFF2-40B4-BE49-F238E27FC236}">
              <a16:creationId xmlns:a16="http://schemas.microsoft.com/office/drawing/2014/main" id="{42094AFB-B3B5-4880-A34F-673E2D0DE67F}"/>
            </a:ext>
          </a:extLst>
        </xdr:cNvPr>
        <xdr:cNvSpPr txBox="1"/>
      </xdr:nvSpPr>
      <xdr:spPr>
        <a:xfrm>
          <a:off x="13437244" y="17319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652</xdr:rowOff>
    </xdr:from>
    <xdr:ext cx="405111" cy="259045"/>
    <xdr:sp macro="" textlink="">
      <xdr:nvSpPr>
        <xdr:cNvPr id="635" name="n_2aveValue【庁舎】&#10;有形固定資産減価償却率">
          <a:extLst>
            <a:ext uri="{FF2B5EF4-FFF2-40B4-BE49-F238E27FC236}">
              <a16:creationId xmlns:a16="http://schemas.microsoft.com/office/drawing/2014/main" id="{52CDFC3D-2C1F-4207-9C81-CB6C9D8059DB}"/>
            </a:ext>
          </a:extLst>
        </xdr:cNvPr>
        <xdr:cNvSpPr txBox="1"/>
      </xdr:nvSpPr>
      <xdr:spPr>
        <a:xfrm>
          <a:off x="12675244" y="1726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45738</xdr:rowOff>
    </xdr:from>
    <xdr:ext cx="405111" cy="259045"/>
    <xdr:sp macro="" textlink="">
      <xdr:nvSpPr>
        <xdr:cNvPr id="636" name="n_3aveValue【庁舎】&#10;有形固定資産減価償却率">
          <a:extLst>
            <a:ext uri="{FF2B5EF4-FFF2-40B4-BE49-F238E27FC236}">
              <a16:creationId xmlns:a16="http://schemas.microsoft.com/office/drawing/2014/main" id="{6DD65A7A-1784-4930-B72E-0F930A7048BF}"/>
            </a:ext>
          </a:extLst>
        </xdr:cNvPr>
        <xdr:cNvSpPr txBox="1"/>
      </xdr:nvSpPr>
      <xdr:spPr>
        <a:xfrm>
          <a:off x="11900544" y="17647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76216</xdr:rowOff>
    </xdr:from>
    <xdr:ext cx="405111" cy="259045"/>
    <xdr:sp macro="" textlink="">
      <xdr:nvSpPr>
        <xdr:cNvPr id="637" name="n_1mainValue【庁舎】&#10;有形固定資産減価償却率">
          <a:extLst>
            <a:ext uri="{FF2B5EF4-FFF2-40B4-BE49-F238E27FC236}">
              <a16:creationId xmlns:a16="http://schemas.microsoft.com/office/drawing/2014/main" id="{BDD4D826-64EF-4DAC-91E0-0F9AEC3F4B2B}"/>
            </a:ext>
          </a:extLst>
        </xdr:cNvPr>
        <xdr:cNvSpPr txBox="1"/>
      </xdr:nvSpPr>
      <xdr:spPr>
        <a:xfrm>
          <a:off x="13437244" y="17678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114316</xdr:rowOff>
    </xdr:from>
    <xdr:ext cx="405111" cy="259045"/>
    <xdr:sp macro="" textlink="">
      <xdr:nvSpPr>
        <xdr:cNvPr id="638" name="n_2mainValue【庁舎】&#10;有形固定資産減価償却率">
          <a:extLst>
            <a:ext uri="{FF2B5EF4-FFF2-40B4-BE49-F238E27FC236}">
              <a16:creationId xmlns:a16="http://schemas.microsoft.com/office/drawing/2014/main" id="{8CA90497-07AB-479B-A412-A8CE93025A8D}"/>
            </a:ext>
          </a:extLst>
        </xdr:cNvPr>
        <xdr:cNvSpPr txBox="1"/>
      </xdr:nvSpPr>
      <xdr:spPr>
        <a:xfrm>
          <a:off x="12675244" y="17716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158766</xdr:rowOff>
    </xdr:from>
    <xdr:ext cx="405111" cy="259045"/>
    <xdr:sp macro="" textlink="">
      <xdr:nvSpPr>
        <xdr:cNvPr id="639" name="n_3mainValue【庁舎】&#10;有形固定資産減価償却率">
          <a:extLst>
            <a:ext uri="{FF2B5EF4-FFF2-40B4-BE49-F238E27FC236}">
              <a16:creationId xmlns:a16="http://schemas.microsoft.com/office/drawing/2014/main" id="{CBEE8605-3BE0-4569-8BFC-5572C9EDDB70}"/>
            </a:ext>
          </a:extLst>
        </xdr:cNvPr>
        <xdr:cNvSpPr txBox="1"/>
      </xdr:nvSpPr>
      <xdr:spPr>
        <a:xfrm>
          <a:off x="11900544" y="17090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0" name="正方形/長方形 639">
          <a:extLst>
            <a:ext uri="{FF2B5EF4-FFF2-40B4-BE49-F238E27FC236}">
              <a16:creationId xmlns:a16="http://schemas.microsoft.com/office/drawing/2014/main" id="{630D6D19-879A-4E93-9E24-67A4807E1AB4}"/>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1" name="正方形/長方形 640">
          <a:extLst>
            <a:ext uri="{FF2B5EF4-FFF2-40B4-BE49-F238E27FC236}">
              <a16:creationId xmlns:a16="http://schemas.microsoft.com/office/drawing/2014/main" id="{92939EBC-FF06-4E66-8069-6F4F7C37AD1A}"/>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2" name="正方形/長方形 641">
          <a:extLst>
            <a:ext uri="{FF2B5EF4-FFF2-40B4-BE49-F238E27FC236}">
              <a16:creationId xmlns:a16="http://schemas.microsoft.com/office/drawing/2014/main" id="{73C7361F-72FC-485C-913C-DD4F236CE7FF}"/>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3" name="正方形/長方形 642">
          <a:extLst>
            <a:ext uri="{FF2B5EF4-FFF2-40B4-BE49-F238E27FC236}">
              <a16:creationId xmlns:a16="http://schemas.microsoft.com/office/drawing/2014/main" id="{1BA21953-ED78-4C7D-98AE-21CEBF8290F7}"/>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4" name="正方形/長方形 643">
          <a:extLst>
            <a:ext uri="{FF2B5EF4-FFF2-40B4-BE49-F238E27FC236}">
              <a16:creationId xmlns:a16="http://schemas.microsoft.com/office/drawing/2014/main" id="{03545C6A-C6AE-4BD4-BDFF-89EC17D2A260}"/>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45" name="正方形/長方形 644">
          <a:extLst>
            <a:ext uri="{FF2B5EF4-FFF2-40B4-BE49-F238E27FC236}">
              <a16:creationId xmlns:a16="http://schemas.microsoft.com/office/drawing/2014/main" id="{479ED0A4-4573-42A8-94EA-16E1016E09DC}"/>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46" name="正方形/長方形 645">
          <a:extLst>
            <a:ext uri="{FF2B5EF4-FFF2-40B4-BE49-F238E27FC236}">
              <a16:creationId xmlns:a16="http://schemas.microsoft.com/office/drawing/2014/main" id="{644A39AF-B218-4C3D-BD11-694BFD021EA6}"/>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47" name="正方形/長方形 646">
          <a:extLst>
            <a:ext uri="{FF2B5EF4-FFF2-40B4-BE49-F238E27FC236}">
              <a16:creationId xmlns:a16="http://schemas.microsoft.com/office/drawing/2014/main" id="{581A4A5A-70A0-44B2-8793-DE61A862056A}"/>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48" name="テキスト ボックス 647">
          <a:extLst>
            <a:ext uri="{FF2B5EF4-FFF2-40B4-BE49-F238E27FC236}">
              <a16:creationId xmlns:a16="http://schemas.microsoft.com/office/drawing/2014/main" id="{0FEF0E1B-F9DC-4179-B3CB-6AF0EA091978}"/>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49" name="直線コネクタ 648">
          <a:extLst>
            <a:ext uri="{FF2B5EF4-FFF2-40B4-BE49-F238E27FC236}">
              <a16:creationId xmlns:a16="http://schemas.microsoft.com/office/drawing/2014/main" id="{35310EDB-F912-4A0A-9C28-B4F27AFE392F}"/>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50" name="直線コネクタ 649">
          <a:extLst>
            <a:ext uri="{FF2B5EF4-FFF2-40B4-BE49-F238E27FC236}">
              <a16:creationId xmlns:a16="http://schemas.microsoft.com/office/drawing/2014/main" id="{4EA22395-E571-4F80-9AF7-5095E745961C}"/>
            </a:ext>
          </a:extLst>
        </xdr:cNvPr>
        <xdr:cNvCxnSpPr/>
      </xdr:nvCxnSpPr>
      <xdr:spPr>
        <a:xfrm>
          <a:off x="16093440" y="18181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51" name="テキスト ボックス 650">
          <a:extLst>
            <a:ext uri="{FF2B5EF4-FFF2-40B4-BE49-F238E27FC236}">
              <a16:creationId xmlns:a16="http://schemas.microsoft.com/office/drawing/2014/main" id="{687C8F5C-1057-49E6-A226-FEB2FF084289}"/>
            </a:ext>
          </a:extLst>
        </xdr:cNvPr>
        <xdr:cNvSpPr txBox="1"/>
      </xdr:nvSpPr>
      <xdr:spPr>
        <a:xfrm>
          <a:off x="1569484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52" name="直線コネクタ 651">
          <a:extLst>
            <a:ext uri="{FF2B5EF4-FFF2-40B4-BE49-F238E27FC236}">
              <a16:creationId xmlns:a16="http://schemas.microsoft.com/office/drawing/2014/main" id="{4DE28E06-D0D6-4A9C-A77D-3710824C0F74}"/>
            </a:ext>
          </a:extLst>
        </xdr:cNvPr>
        <xdr:cNvCxnSpPr/>
      </xdr:nvCxnSpPr>
      <xdr:spPr>
        <a:xfrm>
          <a:off x="16093440" y="177355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104</xdr:row>
      <xdr:rowOff>162577</xdr:rowOff>
    </xdr:from>
    <xdr:ext cx="595419" cy="259045"/>
    <xdr:sp macro="" textlink="">
      <xdr:nvSpPr>
        <xdr:cNvPr id="653" name="テキスト ボックス 652">
          <a:extLst>
            <a:ext uri="{FF2B5EF4-FFF2-40B4-BE49-F238E27FC236}">
              <a16:creationId xmlns:a16="http://schemas.microsoft.com/office/drawing/2014/main" id="{CD3EC1A2-6E6B-496A-80F7-88DB67C1EF63}"/>
            </a:ext>
          </a:extLst>
        </xdr:cNvPr>
        <xdr:cNvSpPr txBox="1"/>
      </xdr:nvSpPr>
      <xdr:spPr>
        <a:xfrm>
          <a:off x="15589461" y="175971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54" name="直線コネクタ 653">
          <a:extLst>
            <a:ext uri="{FF2B5EF4-FFF2-40B4-BE49-F238E27FC236}">
              <a16:creationId xmlns:a16="http://schemas.microsoft.com/office/drawing/2014/main" id="{4D129BDF-17CF-45ED-859E-ED797591695E}"/>
            </a:ext>
          </a:extLst>
        </xdr:cNvPr>
        <xdr:cNvCxnSpPr/>
      </xdr:nvCxnSpPr>
      <xdr:spPr>
        <a:xfrm>
          <a:off x="16093440" y="172859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102</xdr:row>
      <xdr:rowOff>48277</xdr:rowOff>
    </xdr:from>
    <xdr:ext cx="595419" cy="259045"/>
    <xdr:sp macro="" textlink="">
      <xdr:nvSpPr>
        <xdr:cNvPr id="655" name="テキスト ボックス 654">
          <a:extLst>
            <a:ext uri="{FF2B5EF4-FFF2-40B4-BE49-F238E27FC236}">
              <a16:creationId xmlns:a16="http://schemas.microsoft.com/office/drawing/2014/main" id="{C8F66B05-2DD7-42A8-B560-727E1A2D907B}"/>
            </a:ext>
          </a:extLst>
        </xdr:cNvPr>
        <xdr:cNvSpPr txBox="1"/>
      </xdr:nvSpPr>
      <xdr:spPr>
        <a:xfrm>
          <a:off x="15589461" y="171475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56" name="直線コネクタ 655">
          <a:extLst>
            <a:ext uri="{FF2B5EF4-FFF2-40B4-BE49-F238E27FC236}">
              <a16:creationId xmlns:a16="http://schemas.microsoft.com/office/drawing/2014/main" id="{D7259E30-0ED6-4276-859F-02265B5E4639}"/>
            </a:ext>
          </a:extLst>
        </xdr:cNvPr>
        <xdr:cNvCxnSpPr/>
      </xdr:nvCxnSpPr>
      <xdr:spPr>
        <a:xfrm>
          <a:off x="16093440" y="16840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99</xdr:row>
      <xdr:rowOff>105427</xdr:rowOff>
    </xdr:from>
    <xdr:ext cx="595419" cy="259045"/>
    <xdr:sp macro="" textlink="">
      <xdr:nvSpPr>
        <xdr:cNvPr id="657" name="テキスト ボックス 656">
          <a:extLst>
            <a:ext uri="{FF2B5EF4-FFF2-40B4-BE49-F238E27FC236}">
              <a16:creationId xmlns:a16="http://schemas.microsoft.com/office/drawing/2014/main" id="{847028E5-CBBF-48D7-86DA-07E3DAEC4207}"/>
            </a:ext>
          </a:extLst>
        </xdr:cNvPr>
        <xdr:cNvSpPr txBox="1"/>
      </xdr:nvSpPr>
      <xdr:spPr>
        <a:xfrm>
          <a:off x="15589461" y="167017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8" name="直線コネクタ 657">
          <a:extLst>
            <a:ext uri="{FF2B5EF4-FFF2-40B4-BE49-F238E27FC236}">
              <a16:creationId xmlns:a16="http://schemas.microsoft.com/office/drawing/2014/main" id="{F0DEE43F-D607-4795-A6FE-29DE9FF9513B}"/>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96</xdr:row>
      <xdr:rowOff>162577</xdr:rowOff>
    </xdr:from>
    <xdr:ext cx="595419" cy="259045"/>
    <xdr:sp macro="" textlink="">
      <xdr:nvSpPr>
        <xdr:cNvPr id="659" name="テキスト ボックス 658">
          <a:extLst>
            <a:ext uri="{FF2B5EF4-FFF2-40B4-BE49-F238E27FC236}">
              <a16:creationId xmlns:a16="http://schemas.microsoft.com/office/drawing/2014/main" id="{FA6C817A-892E-4187-9A59-C464B596B544}"/>
            </a:ext>
          </a:extLst>
        </xdr:cNvPr>
        <xdr:cNvSpPr txBox="1"/>
      </xdr:nvSpPr>
      <xdr:spPr>
        <a:xfrm>
          <a:off x="15589461" y="162560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60" name="【庁舎】&#10;一人当たり面積グラフ枠">
          <a:extLst>
            <a:ext uri="{FF2B5EF4-FFF2-40B4-BE49-F238E27FC236}">
              <a16:creationId xmlns:a16="http://schemas.microsoft.com/office/drawing/2014/main" id="{80DD6FBE-1E07-48D9-9D27-B823B930C14B}"/>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66480</xdr:rowOff>
    </xdr:from>
    <xdr:to>
      <xdr:col>116</xdr:col>
      <xdr:colOff>62864</xdr:colOff>
      <xdr:row>108</xdr:row>
      <xdr:rowOff>75381</xdr:rowOff>
    </xdr:to>
    <xdr:cxnSp macro="">
      <xdr:nvCxnSpPr>
        <xdr:cNvPr id="661" name="直線コネクタ 660">
          <a:extLst>
            <a:ext uri="{FF2B5EF4-FFF2-40B4-BE49-F238E27FC236}">
              <a16:creationId xmlns:a16="http://schemas.microsoft.com/office/drawing/2014/main" id="{C7BF2A86-EEDA-40EF-9773-7A7FF0AF48BA}"/>
            </a:ext>
          </a:extLst>
        </xdr:cNvPr>
        <xdr:cNvCxnSpPr/>
      </xdr:nvCxnSpPr>
      <xdr:spPr>
        <a:xfrm flipV="1">
          <a:off x="19509104" y="16830480"/>
          <a:ext cx="0" cy="1350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92883</xdr:rowOff>
    </xdr:from>
    <xdr:ext cx="469744" cy="259045"/>
    <xdr:sp macro="" textlink="">
      <xdr:nvSpPr>
        <xdr:cNvPr id="662" name="【庁舎】&#10;一人当たり面積最小値テキスト">
          <a:extLst>
            <a:ext uri="{FF2B5EF4-FFF2-40B4-BE49-F238E27FC236}">
              <a16:creationId xmlns:a16="http://schemas.microsoft.com/office/drawing/2014/main" id="{C2D06E14-E026-43FF-BE7C-209AABAFB081}"/>
            </a:ext>
          </a:extLst>
        </xdr:cNvPr>
        <xdr:cNvSpPr txBox="1"/>
      </xdr:nvSpPr>
      <xdr:spPr>
        <a:xfrm>
          <a:off x="19547840" y="1819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75381</xdr:rowOff>
    </xdr:from>
    <xdr:to>
      <xdr:col>116</xdr:col>
      <xdr:colOff>152400</xdr:colOff>
      <xdr:row>108</xdr:row>
      <xdr:rowOff>75381</xdr:rowOff>
    </xdr:to>
    <xdr:cxnSp macro="">
      <xdr:nvCxnSpPr>
        <xdr:cNvPr id="663" name="直線コネクタ 662">
          <a:extLst>
            <a:ext uri="{FF2B5EF4-FFF2-40B4-BE49-F238E27FC236}">
              <a16:creationId xmlns:a16="http://schemas.microsoft.com/office/drawing/2014/main" id="{1F16B276-5B7D-46CA-82A9-90588C3F966A}"/>
            </a:ext>
          </a:extLst>
        </xdr:cNvPr>
        <xdr:cNvCxnSpPr/>
      </xdr:nvCxnSpPr>
      <xdr:spPr>
        <a:xfrm>
          <a:off x="19443700" y="1818050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13157</xdr:rowOff>
    </xdr:from>
    <xdr:ext cx="599010" cy="259045"/>
    <xdr:sp macro="" textlink="">
      <xdr:nvSpPr>
        <xdr:cNvPr id="664" name="【庁舎】&#10;一人当たり面積最大値テキスト">
          <a:extLst>
            <a:ext uri="{FF2B5EF4-FFF2-40B4-BE49-F238E27FC236}">
              <a16:creationId xmlns:a16="http://schemas.microsoft.com/office/drawing/2014/main" id="{E5EC0DC5-2339-4908-A71B-6F2CF1CE8D9E}"/>
            </a:ext>
          </a:extLst>
        </xdr:cNvPr>
        <xdr:cNvSpPr txBox="1"/>
      </xdr:nvSpPr>
      <xdr:spPr>
        <a:xfrm>
          <a:off x="19547840" y="16609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66480</xdr:rowOff>
    </xdr:from>
    <xdr:to>
      <xdr:col>116</xdr:col>
      <xdr:colOff>152400</xdr:colOff>
      <xdr:row>100</xdr:row>
      <xdr:rowOff>66480</xdr:rowOff>
    </xdr:to>
    <xdr:cxnSp macro="">
      <xdr:nvCxnSpPr>
        <xdr:cNvPr id="665" name="直線コネクタ 664">
          <a:extLst>
            <a:ext uri="{FF2B5EF4-FFF2-40B4-BE49-F238E27FC236}">
              <a16:creationId xmlns:a16="http://schemas.microsoft.com/office/drawing/2014/main" id="{33615BBC-2899-49D6-A235-551E009F0FA0}"/>
            </a:ext>
          </a:extLst>
        </xdr:cNvPr>
        <xdr:cNvCxnSpPr/>
      </xdr:nvCxnSpPr>
      <xdr:spPr>
        <a:xfrm>
          <a:off x="19443700" y="168304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10334</xdr:rowOff>
    </xdr:from>
    <xdr:ext cx="469744" cy="259045"/>
    <xdr:sp macro="" textlink="">
      <xdr:nvSpPr>
        <xdr:cNvPr id="666" name="【庁舎】&#10;一人当たり面積平均値テキスト">
          <a:extLst>
            <a:ext uri="{FF2B5EF4-FFF2-40B4-BE49-F238E27FC236}">
              <a16:creationId xmlns:a16="http://schemas.microsoft.com/office/drawing/2014/main" id="{60279E51-E00E-49DE-8EC3-12871AED8700}"/>
            </a:ext>
          </a:extLst>
        </xdr:cNvPr>
        <xdr:cNvSpPr txBox="1"/>
      </xdr:nvSpPr>
      <xdr:spPr>
        <a:xfrm>
          <a:off x="19547840" y="179478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158907</xdr:rowOff>
    </xdr:from>
    <xdr:to>
      <xdr:col>116</xdr:col>
      <xdr:colOff>114300</xdr:colOff>
      <xdr:row>108</xdr:row>
      <xdr:rowOff>89057</xdr:rowOff>
    </xdr:to>
    <xdr:sp macro="" textlink="">
      <xdr:nvSpPr>
        <xdr:cNvPr id="667" name="フローチャート: 判断 666">
          <a:extLst>
            <a:ext uri="{FF2B5EF4-FFF2-40B4-BE49-F238E27FC236}">
              <a16:creationId xmlns:a16="http://schemas.microsoft.com/office/drawing/2014/main" id="{3C6D1AB7-C430-4794-A935-6B61C9621F9E}"/>
            </a:ext>
          </a:extLst>
        </xdr:cNvPr>
        <xdr:cNvSpPr/>
      </xdr:nvSpPr>
      <xdr:spPr>
        <a:xfrm>
          <a:off x="19458940" y="1809638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22337</xdr:rowOff>
    </xdr:from>
    <xdr:to>
      <xdr:col>112</xdr:col>
      <xdr:colOff>38100</xdr:colOff>
      <xdr:row>108</xdr:row>
      <xdr:rowOff>123937</xdr:rowOff>
    </xdr:to>
    <xdr:sp macro="" textlink="">
      <xdr:nvSpPr>
        <xdr:cNvPr id="668" name="フローチャート: 判断 667">
          <a:extLst>
            <a:ext uri="{FF2B5EF4-FFF2-40B4-BE49-F238E27FC236}">
              <a16:creationId xmlns:a16="http://schemas.microsoft.com/office/drawing/2014/main" id="{B4ED7F85-6211-4548-8E78-36190CBB9F9C}"/>
            </a:ext>
          </a:extLst>
        </xdr:cNvPr>
        <xdr:cNvSpPr/>
      </xdr:nvSpPr>
      <xdr:spPr>
        <a:xfrm>
          <a:off x="18735040" y="1812745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23096</xdr:rowOff>
    </xdr:from>
    <xdr:to>
      <xdr:col>107</xdr:col>
      <xdr:colOff>101600</xdr:colOff>
      <xdr:row>108</xdr:row>
      <xdr:rowOff>124696</xdr:rowOff>
    </xdr:to>
    <xdr:sp macro="" textlink="">
      <xdr:nvSpPr>
        <xdr:cNvPr id="669" name="フローチャート: 判断 668">
          <a:extLst>
            <a:ext uri="{FF2B5EF4-FFF2-40B4-BE49-F238E27FC236}">
              <a16:creationId xmlns:a16="http://schemas.microsoft.com/office/drawing/2014/main" id="{82CD928A-3F86-4442-9174-63476A8EC532}"/>
            </a:ext>
          </a:extLst>
        </xdr:cNvPr>
        <xdr:cNvSpPr/>
      </xdr:nvSpPr>
      <xdr:spPr>
        <a:xfrm>
          <a:off x="17937480" y="1812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23174</xdr:rowOff>
    </xdr:from>
    <xdr:to>
      <xdr:col>102</xdr:col>
      <xdr:colOff>165100</xdr:colOff>
      <xdr:row>108</xdr:row>
      <xdr:rowOff>124774</xdr:rowOff>
    </xdr:to>
    <xdr:sp macro="" textlink="">
      <xdr:nvSpPr>
        <xdr:cNvPr id="670" name="フローチャート: 判断 669">
          <a:extLst>
            <a:ext uri="{FF2B5EF4-FFF2-40B4-BE49-F238E27FC236}">
              <a16:creationId xmlns:a16="http://schemas.microsoft.com/office/drawing/2014/main" id="{948DDB84-08E0-4A59-90B6-2D0C15071102}"/>
            </a:ext>
          </a:extLst>
        </xdr:cNvPr>
        <xdr:cNvSpPr/>
      </xdr:nvSpPr>
      <xdr:spPr>
        <a:xfrm>
          <a:off x="17162780" y="18128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71" name="テキスト ボックス 670">
          <a:extLst>
            <a:ext uri="{FF2B5EF4-FFF2-40B4-BE49-F238E27FC236}">
              <a16:creationId xmlns:a16="http://schemas.microsoft.com/office/drawing/2014/main" id="{F76069CB-C82A-4A2B-A29D-91785C88AF43}"/>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72" name="テキスト ボックス 671">
          <a:extLst>
            <a:ext uri="{FF2B5EF4-FFF2-40B4-BE49-F238E27FC236}">
              <a16:creationId xmlns:a16="http://schemas.microsoft.com/office/drawing/2014/main" id="{67991526-7309-4339-A805-3F2FCDB2CEDE}"/>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73" name="テキスト ボックス 672">
          <a:extLst>
            <a:ext uri="{FF2B5EF4-FFF2-40B4-BE49-F238E27FC236}">
              <a16:creationId xmlns:a16="http://schemas.microsoft.com/office/drawing/2014/main" id="{0EC6ED57-BA95-4DFA-9D66-0D694F8FEC1E}"/>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id="{236319FC-B676-4C13-9499-F655468D1E9C}"/>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7A5D90FE-95D8-4D5F-A8BA-E27877517F58}"/>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23502</xdr:rowOff>
    </xdr:from>
    <xdr:to>
      <xdr:col>116</xdr:col>
      <xdr:colOff>114300</xdr:colOff>
      <xdr:row>108</xdr:row>
      <xdr:rowOff>125102</xdr:rowOff>
    </xdr:to>
    <xdr:sp macro="" textlink="">
      <xdr:nvSpPr>
        <xdr:cNvPr id="676" name="楕円 675">
          <a:extLst>
            <a:ext uri="{FF2B5EF4-FFF2-40B4-BE49-F238E27FC236}">
              <a16:creationId xmlns:a16="http://schemas.microsoft.com/office/drawing/2014/main" id="{2DD08B1C-E512-4D50-ADDF-14C4AD812039}"/>
            </a:ext>
          </a:extLst>
        </xdr:cNvPr>
        <xdr:cNvSpPr/>
      </xdr:nvSpPr>
      <xdr:spPr>
        <a:xfrm>
          <a:off x="19458940" y="18128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137333</xdr:rowOff>
    </xdr:from>
    <xdr:ext cx="469744" cy="259045"/>
    <xdr:sp macro="" textlink="">
      <xdr:nvSpPr>
        <xdr:cNvPr id="677" name="【庁舎】&#10;一人当たり面積該当値テキスト">
          <a:extLst>
            <a:ext uri="{FF2B5EF4-FFF2-40B4-BE49-F238E27FC236}">
              <a16:creationId xmlns:a16="http://schemas.microsoft.com/office/drawing/2014/main" id="{1F91085B-A190-4181-A1CD-8B4532D8C771}"/>
            </a:ext>
          </a:extLst>
        </xdr:cNvPr>
        <xdr:cNvSpPr txBox="1"/>
      </xdr:nvSpPr>
      <xdr:spPr>
        <a:xfrm>
          <a:off x="19547840" y="18074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23549</xdr:rowOff>
    </xdr:from>
    <xdr:to>
      <xdr:col>112</xdr:col>
      <xdr:colOff>38100</xdr:colOff>
      <xdr:row>108</xdr:row>
      <xdr:rowOff>125149</xdr:rowOff>
    </xdr:to>
    <xdr:sp macro="" textlink="">
      <xdr:nvSpPr>
        <xdr:cNvPr id="678" name="楕円 677">
          <a:extLst>
            <a:ext uri="{FF2B5EF4-FFF2-40B4-BE49-F238E27FC236}">
              <a16:creationId xmlns:a16="http://schemas.microsoft.com/office/drawing/2014/main" id="{FC431AFD-9AFA-467D-830C-6D377FF2CFDF}"/>
            </a:ext>
          </a:extLst>
        </xdr:cNvPr>
        <xdr:cNvSpPr/>
      </xdr:nvSpPr>
      <xdr:spPr>
        <a:xfrm>
          <a:off x="18735040" y="1812866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74302</xdr:rowOff>
    </xdr:from>
    <xdr:to>
      <xdr:col>116</xdr:col>
      <xdr:colOff>63500</xdr:colOff>
      <xdr:row>108</xdr:row>
      <xdr:rowOff>74349</xdr:rowOff>
    </xdr:to>
    <xdr:cxnSp macro="">
      <xdr:nvCxnSpPr>
        <xdr:cNvPr id="679" name="直線コネクタ 678">
          <a:extLst>
            <a:ext uri="{FF2B5EF4-FFF2-40B4-BE49-F238E27FC236}">
              <a16:creationId xmlns:a16="http://schemas.microsoft.com/office/drawing/2014/main" id="{0E16C75E-F77C-4738-BC9F-95C38C888658}"/>
            </a:ext>
          </a:extLst>
        </xdr:cNvPr>
        <xdr:cNvCxnSpPr/>
      </xdr:nvCxnSpPr>
      <xdr:spPr>
        <a:xfrm flipV="1">
          <a:off x="18778220" y="18179422"/>
          <a:ext cx="731520" cy="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23561</xdr:rowOff>
    </xdr:from>
    <xdr:to>
      <xdr:col>107</xdr:col>
      <xdr:colOff>101600</xdr:colOff>
      <xdr:row>108</xdr:row>
      <xdr:rowOff>125161</xdr:rowOff>
    </xdr:to>
    <xdr:sp macro="" textlink="">
      <xdr:nvSpPr>
        <xdr:cNvPr id="680" name="楕円 679">
          <a:extLst>
            <a:ext uri="{FF2B5EF4-FFF2-40B4-BE49-F238E27FC236}">
              <a16:creationId xmlns:a16="http://schemas.microsoft.com/office/drawing/2014/main" id="{B06EC80A-6C41-4929-BB71-3362F0E82971}"/>
            </a:ext>
          </a:extLst>
        </xdr:cNvPr>
        <xdr:cNvSpPr/>
      </xdr:nvSpPr>
      <xdr:spPr>
        <a:xfrm>
          <a:off x="17937480" y="18128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74349</xdr:rowOff>
    </xdr:from>
    <xdr:to>
      <xdr:col>111</xdr:col>
      <xdr:colOff>177800</xdr:colOff>
      <xdr:row>108</xdr:row>
      <xdr:rowOff>74361</xdr:rowOff>
    </xdr:to>
    <xdr:cxnSp macro="">
      <xdr:nvCxnSpPr>
        <xdr:cNvPr id="681" name="直線コネクタ 680">
          <a:extLst>
            <a:ext uri="{FF2B5EF4-FFF2-40B4-BE49-F238E27FC236}">
              <a16:creationId xmlns:a16="http://schemas.microsoft.com/office/drawing/2014/main" id="{D304B169-D7E0-4EDB-A183-B3D5765640AB}"/>
            </a:ext>
          </a:extLst>
        </xdr:cNvPr>
        <xdr:cNvCxnSpPr/>
      </xdr:nvCxnSpPr>
      <xdr:spPr>
        <a:xfrm flipV="1">
          <a:off x="17988280" y="18179469"/>
          <a:ext cx="789940" cy="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23718</xdr:rowOff>
    </xdr:from>
    <xdr:to>
      <xdr:col>102</xdr:col>
      <xdr:colOff>165100</xdr:colOff>
      <xdr:row>108</xdr:row>
      <xdr:rowOff>125318</xdr:rowOff>
    </xdr:to>
    <xdr:sp macro="" textlink="">
      <xdr:nvSpPr>
        <xdr:cNvPr id="682" name="楕円 681">
          <a:extLst>
            <a:ext uri="{FF2B5EF4-FFF2-40B4-BE49-F238E27FC236}">
              <a16:creationId xmlns:a16="http://schemas.microsoft.com/office/drawing/2014/main" id="{88A91804-6986-415E-B748-C1A447AA4DDB}"/>
            </a:ext>
          </a:extLst>
        </xdr:cNvPr>
        <xdr:cNvSpPr/>
      </xdr:nvSpPr>
      <xdr:spPr>
        <a:xfrm>
          <a:off x="17162780" y="1812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74361</xdr:rowOff>
    </xdr:from>
    <xdr:to>
      <xdr:col>107</xdr:col>
      <xdr:colOff>50800</xdr:colOff>
      <xdr:row>108</xdr:row>
      <xdr:rowOff>74518</xdr:rowOff>
    </xdr:to>
    <xdr:cxnSp macro="">
      <xdr:nvCxnSpPr>
        <xdr:cNvPr id="683" name="直線コネクタ 682">
          <a:extLst>
            <a:ext uri="{FF2B5EF4-FFF2-40B4-BE49-F238E27FC236}">
              <a16:creationId xmlns:a16="http://schemas.microsoft.com/office/drawing/2014/main" id="{4291C871-9550-4434-AC96-7CEE501D6DD4}"/>
            </a:ext>
          </a:extLst>
        </xdr:cNvPr>
        <xdr:cNvCxnSpPr/>
      </xdr:nvCxnSpPr>
      <xdr:spPr>
        <a:xfrm flipV="1">
          <a:off x="17213580" y="18179481"/>
          <a:ext cx="774700" cy="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140464</xdr:rowOff>
    </xdr:from>
    <xdr:ext cx="469744" cy="259045"/>
    <xdr:sp macro="" textlink="">
      <xdr:nvSpPr>
        <xdr:cNvPr id="684" name="n_1aveValue【庁舎】&#10;一人当たり面積">
          <a:extLst>
            <a:ext uri="{FF2B5EF4-FFF2-40B4-BE49-F238E27FC236}">
              <a16:creationId xmlns:a16="http://schemas.microsoft.com/office/drawing/2014/main" id="{9EE5A7B9-C3F9-41A3-B844-737B2142017F}"/>
            </a:ext>
          </a:extLst>
        </xdr:cNvPr>
        <xdr:cNvSpPr txBox="1"/>
      </xdr:nvSpPr>
      <xdr:spPr>
        <a:xfrm>
          <a:off x="18561127" y="17910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141223</xdr:rowOff>
    </xdr:from>
    <xdr:ext cx="469744" cy="259045"/>
    <xdr:sp macro="" textlink="">
      <xdr:nvSpPr>
        <xdr:cNvPr id="685" name="n_2aveValue【庁舎】&#10;一人当たり面積">
          <a:extLst>
            <a:ext uri="{FF2B5EF4-FFF2-40B4-BE49-F238E27FC236}">
              <a16:creationId xmlns:a16="http://schemas.microsoft.com/office/drawing/2014/main" id="{9BDD94F6-5BAE-4633-862A-463B3BB2424C}"/>
            </a:ext>
          </a:extLst>
        </xdr:cNvPr>
        <xdr:cNvSpPr txBox="1"/>
      </xdr:nvSpPr>
      <xdr:spPr>
        <a:xfrm>
          <a:off x="17776267" y="17911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141301</xdr:rowOff>
    </xdr:from>
    <xdr:ext cx="469744" cy="259045"/>
    <xdr:sp macro="" textlink="">
      <xdr:nvSpPr>
        <xdr:cNvPr id="686" name="n_3aveValue【庁舎】&#10;一人当たり面積">
          <a:extLst>
            <a:ext uri="{FF2B5EF4-FFF2-40B4-BE49-F238E27FC236}">
              <a16:creationId xmlns:a16="http://schemas.microsoft.com/office/drawing/2014/main" id="{79486170-E512-492A-8766-A51282D0469E}"/>
            </a:ext>
          </a:extLst>
        </xdr:cNvPr>
        <xdr:cNvSpPr txBox="1"/>
      </xdr:nvSpPr>
      <xdr:spPr>
        <a:xfrm>
          <a:off x="17001567" y="17911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116276</xdr:rowOff>
    </xdr:from>
    <xdr:ext cx="469744" cy="259045"/>
    <xdr:sp macro="" textlink="">
      <xdr:nvSpPr>
        <xdr:cNvPr id="687" name="n_1mainValue【庁舎】&#10;一人当たり面積">
          <a:extLst>
            <a:ext uri="{FF2B5EF4-FFF2-40B4-BE49-F238E27FC236}">
              <a16:creationId xmlns:a16="http://schemas.microsoft.com/office/drawing/2014/main" id="{4F17B6F8-37D9-4286-94A9-E5B562424430}"/>
            </a:ext>
          </a:extLst>
        </xdr:cNvPr>
        <xdr:cNvSpPr txBox="1"/>
      </xdr:nvSpPr>
      <xdr:spPr>
        <a:xfrm>
          <a:off x="18561127" y="18221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116288</xdr:rowOff>
    </xdr:from>
    <xdr:ext cx="469744" cy="259045"/>
    <xdr:sp macro="" textlink="">
      <xdr:nvSpPr>
        <xdr:cNvPr id="688" name="n_2mainValue【庁舎】&#10;一人当たり面積">
          <a:extLst>
            <a:ext uri="{FF2B5EF4-FFF2-40B4-BE49-F238E27FC236}">
              <a16:creationId xmlns:a16="http://schemas.microsoft.com/office/drawing/2014/main" id="{DAAFB9D4-4DC6-4D41-A116-84383BF24427}"/>
            </a:ext>
          </a:extLst>
        </xdr:cNvPr>
        <xdr:cNvSpPr txBox="1"/>
      </xdr:nvSpPr>
      <xdr:spPr>
        <a:xfrm>
          <a:off x="17776267" y="18221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116445</xdr:rowOff>
    </xdr:from>
    <xdr:ext cx="469744" cy="259045"/>
    <xdr:sp macro="" textlink="">
      <xdr:nvSpPr>
        <xdr:cNvPr id="689" name="n_3mainValue【庁舎】&#10;一人当たり面積">
          <a:extLst>
            <a:ext uri="{FF2B5EF4-FFF2-40B4-BE49-F238E27FC236}">
              <a16:creationId xmlns:a16="http://schemas.microsoft.com/office/drawing/2014/main" id="{9D851A34-4C23-41CB-B522-917F0966D5CF}"/>
            </a:ext>
          </a:extLst>
        </xdr:cNvPr>
        <xdr:cNvSpPr txBox="1"/>
      </xdr:nvSpPr>
      <xdr:spPr>
        <a:xfrm>
          <a:off x="17001567" y="18221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0" name="正方形/長方形 689">
          <a:extLst>
            <a:ext uri="{FF2B5EF4-FFF2-40B4-BE49-F238E27FC236}">
              <a16:creationId xmlns:a16="http://schemas.microsoft.com/office/drawing/2014/main" id="{FA1B6601-F79F-430C-BBBB-20A38E6C1B96}"/>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1" name="正方形/長方形 690">
          <a:extLst>
            <a:ext uri="{FF2B5EF4-FFF2-40B4-BE49-F238E27FC236}">
              <a16:creationId xmlns:a16="http://schemas.microsoft.com/office/drawing/2014/main" id="{8D3AB33B-15C4-4F66-B188-4D5FF92AFB91}"/>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2" name="テキスト ボックス 691">
          <a:extLst>
            <a:ext uri="{FF2B5EF4-FFF2-40B4-BE49-F238E27FC236}">
              <a16:creationId xmlns:a16="http://schemas.microsoft.com/office/drawing/2014/main" id="{450C4E43-F7C6-4F88-BD51-9EBCCCF14A11}"/>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一般廃棄物処理施設：今後大規模な設備改良工事を計画しており、それが終われば数値は大幅に下がる見込みである。</a:t>
          </a:r>
          <a:endParaRPr lang="ja-JP" altLang="ja-JP" sz="1300">
            <a:effectLst/>
          </a:endParaRPr>
        </a:p>
        <a:p>
          <a:r>
            <a:rPr kumimoji="1" lang="ja-JP" altLang="ja-JP" sz="1300">
              <a:solidFill>
                <a:schemeClr val="dk1"/>
              </a:solidFill>
              <a:effectLst/>
              <a:latin typeface="+mn-lt"/>
              <a:ea typeface="+mn-ea"/>
              <a:cs typeface="+mn-cs"/>
            </a:rPr>
            <a:t>庁舎：平成</a:t>
          </a:r>
          <a:r>
            <a:rPr kumimoji="1" lang="en-US" altLang="ja-JP" sz="1300">
              <a:solidFill>
                <a:schemeClr val="dk1"/>
              </a:solidFill>
              <a:effectLst/>
              <a:latin typeface="+mn-lt"/>
              <a:ea typeface="+mn-ea"/>
              <a:cs typeface="+mn-cs"/>
            </a:rPr>
            <a:t>28</a:t>
          </a:r>
          <a:r>
            <a:rPr kumimoji="1" lang="ja-JP" altLang="ja-JP" sz="1300">
              <a:solidFill>
                <a:schemeClr val="dk1"/>
              </a:solidFill>
              <a:effectLst/>
              <a:latin typeface="+mn-lt"/>
              <a:ea typeface="+mn-ea"/>
              <a:cs typeface="+mn-cs"/>
            </a:rPr>
            <a:t>年度に庁舎増築工事を実施し、それ以降、類似団体平均を下回っている。</a:t>
          </a:r>
          <a:endParaRPr lang="ja-JP" altLang="ja-JP" sz="13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和歌山県美浜町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7,256
7,221
12.77
4,113,507
3,968,916
127,210
2,289,292
3,322,614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55.4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本町においては、長引く景気低迷による税収の減少等から、類似団体平均を</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下回る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状況が続いている。人口の増加を見込むことが困難な状況ではあるが、地方創生事業をはじめ新たな施策を打ち出し、展開していくことにより税収の増加を目指</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す。</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76502</xdr:rowOff>
    </xdr:from>
    <xdr:to>
      <xdr:col>23</xdr:col>
      <xdr:colOff>133350</xdr:colOff>
      <xdr:row>44</xdr:row>
      <xdr:rowOff>119138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077252"/>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162879</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820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76502</xdr:rowOff>
    </xdr:from>
    <xdr:to>
      <xdr:col>24</xdr:col>
      <xdr:colOff>12700</xdr:colOff>
      <xdr:row>35</xdr:row>
      <xdr:rowOff>76502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077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118231</xdr:rowOff>
    </xdr:from>
    <xdr:to>
      <xdr:col>23</xdr:col>
      <xdr:colOff>133350</xdr:colOff>
      <xdr:row>43</xdr:row>
      <xdr:rowOff>129722</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4114800" y="7490581"/>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163484</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192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146957</xdr:rowOff>
    </xdr:from>
    <xdr:to>
      <xdr:col>23</xdr:col>
      <xdr:colOff>184150</xdr:colOff>
      <xdr:row>43</xdr:row>
      <xdr:rowOff>77107</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129722</xdr:rowOff>
    </xdr:from>
    <xdr:to>
      <xdr:col>19</xdr:col>
      <xdr:colOff>133350</xdr:colOff>
      <xdr:row>43</xdr:row>
      <xdr:rowOff>129722</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502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169938</xdr:rowOff>
    </xdr:from>
    <xdr:to>
      <xdr:col>19</xdr:col>
      <xdr:colOff>184150</xdr:colOff>
      <xdr:row>43</xdr:row>
      <xdr:rowOff>100088</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110265</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139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129722</xdr:rowOff>
    </xdr:from>
    <xdr:to>
      <xdr:col>15</xdr:col>
      <xdr:colOff>82550</xdr:colOff>
      <xdr:row>43</xdr:row>
      <xdr:rowOff>129722</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502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87284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129722</xdr:rowOff>
    </xdr:from>
    <xdr:to>
      <xdr:col>11</xdr:col>
      <xdr:colOff>31750</xdr:colOff>
      <xdr:row>43</xdr:row>
      <xdr:rowOff>141212</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50207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135467</xdr:rowOff>
    </xdr:from>
    <xdr:to>
      <xdr:col>11</xdr:col>
      <xdr:colOff>82550</xdr:colOff>
      <xdr:row>43</xdr:row>
      <xdr:rowOff>65617</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75794</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87284</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67431</xdr:rowOff>
    </xdr:from>
    <xdr:to>
      <xdr:col>23</xdr:col>
      <xdr:colOff>184150</xdr:colOff>
      <xdr:row>43</xdr:row>
      <xdr:rowOff>169031</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39508</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411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78922</xdr:rowOff>
    </xdr:from>
    <xdr:to>
      <xdr:col>19</xdr:col>
      <xdr:colOff>184150</xdr:colOff>
      <xdr:row>44</xdr:row>
      <xdr:rowOff>9072</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165299</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537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78922</xdr:rowOff>
    </xdr:from>
    <xdr:to>
      <xdr:col>15</xdr:col>
      <xdr:colOff>133350</xdr:colOff>
      <xdr:row>44</xdr:row>
      <xdr:rowOff>9072</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165299</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78922</xdr:rowOff>
    </xdr:from>
    <xdr:to>
      <xdr:col>11</xdr:col>
      <xdr:colOff>82550</xdr:colOff>
      <xdr:row>44</xdr:row>
      <xdr:rowOff>9072</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165299</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90412</xdr:rowOff>
    </xdr:from>
    <xdr:to>
      <xdr:col>7</xdr:col>
      <xdr:colOff>31750</xdr:colOff>
      <xdr:row>44</xdr:row>
      <xdr:rowOff>20562</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5339</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54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対前年度比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0.6</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96.6</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％となり、</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財政構造の硬直化が進んでいる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年度においては、経常経費充当経常一般財源が減少となったものの、地方税等の減少により経常一般財源がそれ以上に減少している状況である。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今後についても</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地方税等</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増加が見込めないこと</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や</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義務的経費である人件費、扶助費、公債費の増加が見込まれ、当町は極めて厳しい財政状況に置かれると予想される。徹底した事業の見直しに加え、</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行政改革</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一層</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経費削減に努め</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なければならない。</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155829</xdr:rowOff>
    </xdr:from>
    <xdr:to>
      <xdr:col>23</xdr:col>
      <xdr:colOff>133350</xdr:colOff>
      <xdr:row>67</xdr:row>
      <xdr:rowOff>111379</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271379"/>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83456</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570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111379</xdr:rowOff>
    </xdr:from>
    <xdr:to>
      <xdr:col>24</xdr:col>
      <xdr:colOff>12700</xdr:colOff>
      <xdr:row>67</xdr:row>
      <xdr:rowOff>111379</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598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70756</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10014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155829</xdr:rowOff>
    </xdr:from>
    <xdr:to>
      <xdr:col>24</xdr:col>
      <xdr:colOff>12700</xdr:colOff>
      <xdr:row>59</xdr:row>
      <xdr:rowOff>155829</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271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106680</xdr:rowOff>
    </xdr:from>
    <xdr:to>
      <xdr:col>23</xdr:col>
      <xdr:colOff>133350</xdr:colOff>
      <xdr:row>66</xdr:row>
      <xdr:rowOff>121158</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1422380"/>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118381</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1091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101854</xdr:rowOff>
    </xdr:from>
    <xdr:to>
      <xdr:col>23</xdr:col>
      <xdr:colOff>184150</xdr:colOff>
      <xdr:row>66</xdr:row>
      <xdr:rowOff>32004</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1246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2921</xdr:rowOff>
    </xdr:from>
    <xdr:to>
      <xdr:col>19</xdr:col>
      <xdr:colOff>133350</xdr:colOff>
      <xdr:row>66</xdr:row>
      <xdr:rowOff>106680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3225800" y="11318621"/>
          <a:ext cx="889000" cy="103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84963</xdr:rowOff>
    </xdr:from>
    <xdr:to>
      <xdr:col>19</xdr:col>
      <xdr:colOff>184150</xdr:colOff>
      <xdr:row>66</xdr:row>
      <xdr:rowOff>15113</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1229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25290</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998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92329</xdr:rowOff>
    </xdr:from>
    <xdr:to>
      <xdr:col>15</xdr:col>
      <xdr:colOff>82550</xdr:colOff>
      <xdr:row>66</xdr:row>
      <xdr:rowOff>2921</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1236579"/>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43942</xdr:rowOff>
    </xdr:from>
    <xdr:to>
      <xdr:col>15</xdr:col>
      <xdr:colOff>133350</xdr:colOff>
      <xdr:row>65</xdr:row>
      <xdr:rowOff>145542</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118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155719</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957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92329</xdr:rowOff>
    </xdr:from>
    <xdr:to>
      <xdr:col>11</xdr:col>
      <xdr:colOff>31750</xdr:colOff>
      <xdr:row>66</xdr:row>
      <xdr:rowOff>77724</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1447800" y="11236579"/>
          <a:ext cx="889000" cy="15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508</xdr:rowOff>
    </xdr:from>
    <xdr:to>
      <xdr:col>11</xdr:col>
      <xdr:colOff>82550</xdr:colOff>
      <xdr:row>65</xdr:row>
      <xdr:rowOff>102108</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114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112285</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913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24638</xdr:rowOff>
    </xdr:from>
    <xdr:to>
      <xdr:col>7</xdr:col>
      <xdr:colOff>31750</xdr:colOff>
      <xdr:row>65</xdr:row>
      <xdr:rowOff>126238</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116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136415</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937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70358</xdr:rowOff>
    </xdr:from>
    <xdr:to>
      <xdr:col>23</xdr:col>
      <xdr:colOff>184150</xdr:colOff>
      <xdr:row>67</xdr:row>
      <xdr:rowOff>508</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138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66</xdr:row>
      <xdr:rowOff>42435</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1358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55880</xdr:rowOff>
    </xdr:from>
    <xdr:to>
      <xdr:col>19</xdr:col>
      <xdr:colOff>184150</xdr:colOff>
      <xdr:row>66</xdr:row>
      <xdr:rowOff>157480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137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142257</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1457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123571</xdr:rowOff>
    </xdr:from>
    <xdr:to>
      <xdr:col>15</xdr:col>
      <xdr:colOff>133350</xdr:colOff>
      <xdr:row>66</xdr:row>
      <xdr:rowOff>53721</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267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38498</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354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41529</xdr:rowOff>
    </xdr:from>
    <xdr:to>
      <xdr:col>11</xdr:col>
      <xdr:colOff>82550</xdr:colOff>
      <xdr:row>65</xdr:row>
      <xdr:rowOff>143129</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185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127906</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272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26924</xdr:rowOff>
    </xdr:from>
    <xdr:to>
      <xdr:col>7</xdr:col>
      <xdr:colOff>31750</xdr:colOff>
      <xdr:row>66</xdr:row>
      <xdr:rowOff>128524</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134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113301</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42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[171,314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類似団体平均を大きく下回っているものの、前年度から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5,660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円の増加となった。主な要因は、物件</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費に</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おいて、ふるさと納税に係る返礼事務経費が増加したことによるものである。ふるさと納税については、今後も力をいれて取り組んでいくため、経費が膨らむ可能性がある。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58082</xdr:rowOff>
    </xdr:from>
    <xdr:to>
      <xdr:col>23</xdr:col>
      <xdr:colOff>133350</xdr:colOff>
      <xdr:row>89</xdr:row>
      <xdr:rowOff>33519</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945532"/>
          <a:ext cx="0" cy="13470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5596</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264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33519</xdr:rowOff>
    </xdr:from>
    <xdr:to>
      <xdr:col>24</xdr:col>
      <xdr:colOff>12700</xdr:colOff>
      <xdr:row>89</xdr:row>
      <xdr:rowOff>33519</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292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144459</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68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58082</xdr:rowOff>
    </xdr:from>
    <xdr:to>
      <xdr:col>24</xdr:col>
      <xdr:colOff>12700</xdr:colOff>
      <xdr:row>81</xdr:row>
      <xdr:rowOff>58082</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94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5806</xdr:rowOff>
    </xdr:from>
    <xdr:to>
      <xdr:col>23</xdr:col>
      <xdr:colOff>133350</xdr:colOff>
      <xdr:row>82</xdr:row>
      <xdr:rowOff>28567</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4064706"/>
          <a:ext cx="838200" cy="22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53325</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42836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81248</xdr:rowOff>
    </xdr:from>
    <xdr:to>
      <xdr:col>23</xdr:col>
      <xdr:colOff>184150</xdr:colOff>
      <xdr:row>84</xdr:row>
      <xdr:rowOff>11398</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431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153805</xdr:rowOff>
    </xdr:from>
    <xdr:to>
      <xdr:col>19</xdr:col>
      <xdr:colOff>133350</xdr:colOff>
      <xdr:row>82</xdr:row>
      <xdr:rowOff>5806</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4041255"/>
          <a:ext cx="889000" cy="23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82575</xdr:rowOff>
    </xdr:from>
    <xdr:to>
      <xdr:col>19</xdr:col>
      <xdr:colOff>184150</xdr:colOff>
      <xdr:row>84</xdr:row>
      <xdr:rowOff>12725</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431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168952</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3993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153805</xdr:rowOff>
    </xdr:from>
    <xdr:to>
      <xdr:col>15</xdr:col>
      <xdr:colOff>82550</xdr:colOff>
      <xdr:row>81</xdr:row>
      <xdr:rowOff>161365</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2336800" y="14041255"/>
          <a:ext cx="889000" cy="7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52471</xdr:rowOff>
    </xdr:from>
    <xdr:to>
      <xdr:col>15</xdr:col>
      <xdr:colOff>133350</xdr:colOff>
      <xdr:row>83</xdr:row>
      <xdr:rowOff>154071</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2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138848</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369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146042</xdr:rowOff>
    </xdr:from>
    <xdr:to>
      <xdr:col>11</xdr:col>
      <xdr:colOff>31750</xdr:colOff>
      <xdr:row>81</xdr:row>
      <xdr:rowOff>161365</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4033492"/>
          <a:ext cx="889000" cy="15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169875</xdr:rowOff>
    </xdr:from>
    <xdr:to>
      <xdr:col>11</xdr:col>
      <xdr:colOff>82550</xdr:colOff>
      <xdr:row>83</xdr:row>
      <xdr:rowOff>100025</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84802</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4315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159973</xdr:rowOff>
    </xdr:from>
    <xdr:to>
      <xdr:col>7</xdr:col>
      <xdr:colOff>31750</xdr:colOff>
      <xdr:row>83</xdr:row>
      <xdr:rowOff>90123</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421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74900</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430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149217</xdr:rowOff>
    </xdr:from>
    <xdr:to>
      <xdr:col>23</xdr:col>
      <xdr:colOff>184150</xdr:colOff>
      <xdr:row>82</xdr:row>
      <xdr:rowOff>79367</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4036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165744</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3881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126456</xdr:rowOff>
    </xdr:from>
    <xdr:to>
      <xdr:col>19</xdr:col>
      <xdr:colOff>184150</xdr:colOff>
      <xdr:row>82</xdr:row>
      <xdr:rowOff>56606</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4013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66783</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37827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103005</xdr:rowOff>
    </xdr:from>
    <xdr:to>
      <xdr:col>15</xdr:col>
      <xdr:colOff>133350</xdr:colOff>
      <xdr:row>82</xdr:row>
      <xdr:rowOff>33155</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399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43332</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3759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110565</xdr:rowOff>
    </xdr:from>
    <xdr:to>
      <xdr:col>11</xdr:col>
      <xdr:colOff>82550</xdr:colOff>
      <xdr:row>82</xdr:row>
      <xdr:rowOff>40715</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399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50892</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3766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95242</xdr:rowOff>
    </xdr:from>
    <xdr:to>
      <xdr:col>7</xdr:col>
      <xdr:colOff>31750</xdr:colOff>
      <xdr:row>82</xdr:row>
      <xdr:rowOff>25392</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398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35569</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3751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上回っている要因は、当町は比較的年齢が低い職員を管理職として登用しており、職員全体の給与水準が引き上げられているためである。今後においても、人事勧告に準じた給与改定や国の要請に基づく給与削減に取り組むとともに、類似団体や和歌山県下の状況を勘案し、職員給与の適正化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88</xdr:row>
      <xdr:rowOff>137886</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881100"/>
          <a:ext cx="0" cy="13443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10584</xdr:rowOff>
    </xdr:from>
    <xdr:to>
      <xdr:col>81</xdr:col>
      <xdr:colOff>44450</xdr:colOff>
      <xdr:row>87</xdr:row>
      <xdr:rowOff>45055</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179800" y="14926734"/>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43439</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4452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26912</xdr:rowOff>
    </xdr:from>
    <xdr:to>
      <xdr:col>81</xdr:col>
      <xdr:colOff>95250</xdr:colOff>
      <xdr:row>85</xdr:row>
      <xdr:rowOff>128512</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21166</xdr:rowOff>
    </xdr:from>
    <xdr:to>
      <xdr:col>77</xdr:col>
      <xdr:colOff>44450</xdr:colOff>
      <xdr:row>87</xdr:row>
      <xdr:rowOff>10584</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5290800" y="14765866"/>
          <a:ext cx="889000" cy="160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26912</xdr:rowOff>
    </xdr:from>
    <xdr:to>
      <xdr:col>77</xdr:col>
      <xdr:colOff>95250</xdr:colOff>
      <xdr:row>85</xdr:row>
      <xdr:rowOff>128512</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138689</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369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21166</xdr:rowOff>
    </xdr:from>
    <xdr:to>
      <xdr:col>72</xdr:col>
      <xdr:colOff>203200</xdr:colOff>
      <xdr:row>87</xdr:row>
      <xdr:rowOff>136979</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4401800" y="14765866"/>
          <a:ext cx="889000" cy="287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26912</xdr:rowOff>
    </xdr:from>
    <xdr:to>
      <xdr:col>73</xdr:col>
      <xdr:colOff>44450</xdr:colOff>
      <xdr:row>85</xdr:row>
      <xdr:rowOff>128512</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138689</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36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136979</xdr:rowOff>
    </xdr:from>
    <xdr:to>
      <xdr:col>68</xdr:col>
      <xdr:colOff>152400</xdr:colOff>
      <xdr:row>88</xdr:row>
      <xdr:rowOff>11491</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3512800" y="15053129"/>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38402</xdr:rowOff>
    </xdr:from>
    <xdr:to>
      <xdr:col>68</xdr:col>
      <xdr:colOff>203200</xdr:colOff>
      <xdr:row>85</xdr:row>
      <xdr:rowOff>140002</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61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150179</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38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49893</xdr:rowOff>
    </xdr:from>
    <xdr:to>
      <xdr:col>64</xdr:col>
      <xdr:colOff>152400</xdr:colOff>
      <xdr:row>85</xdr:row>
      <xdr:rowOff>151493</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161670</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165705</xdr:rowOff>
    </xdr:from>
    <xdr:to>
      <xdr:col>81</xdr:col>
      <xdr:colOff>95250</xdr:colOff>
      <xdr:row>87</xdr:row>
      <xdr:rowOff>95855</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91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137782</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882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131234</xdr:rowOff>
    </xdr:from>
    <xdr:to>
      <xdr:col>77</xdr:col>
      <xdr:colOff>95250</xdr:colOff>
      <xdr:row>87</xdr:row>
      <xdr:rowOff>61384</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46161</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9623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141816</xdr:rowOff>
    </xdr:from>
    <xdr:to>
      <xdr:col>73</xdr:col>
      <xdr:colOff>44450</xdr:colOff>
      <xdr:row>86</xdr:row>
      <xdr:rowOff>71966</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56743</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86179</xdr:rowOff>
    </xdr:from>
    <xdr:to>
      <xdr:col>68</xdr:col>
      <xdr:colOff>203200</xdr:colOff>
      <xdr:row>88</xdr:row>
      <xdr:rowOff>16329</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50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1106</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508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132141</xdr:rowOff>
    </xdr:from>
    <xdr:to>
      <xdr:col>64</xdr:col>
      <xdr:colOff>152400</xdr:colOff>
      <xdr:row>88</xdr:row>
      <xdr:rowOff>62291</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504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47068</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513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類似団体平均を大きく下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回る状況が続いている。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今後についても</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、定員適正化計画に基づき、人口減少の影響はあるものの、職員数</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名を維持することにより、適切な定員管理に努める。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00000000-0008-0000-0300-00003D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106559</xdr:rowOff>
    </xdr:from>
    <xdr:to>
      <xdr:col>81</xdr:col>
      <xdr:colOff>44450</xdr:colOff>
      <xdr:row>67</xdr:row>
      <xdr:rowOff>85755</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7018000" y="9879209"/>
          <a:ext cx="0" cy="16936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57832</xdr:rowOff>
    </xdr:from>
    <xdr:ext cx="762000" cy="259045"/>
    <xdr:sp macro="" textlink="">
      <xdr:nvSpPr>
        <xdr:cNvPr id="319" name="定員管理の状況最小値テキスト">
          <a:extLst>
            <a:ext uri="{FF2B5EF4-FFF2-40B4-BE49-F238E27FC236}">
              <a16:creationId xmlns:a16="http://schemas.microsoft.com/office/drawing/2014/main" id="{00000000-0008-0000-0300-00003F010000}"/>
            </a:ext>
          </a:extLst>
        </xdr:cNvPr>
        <xdr:cNvSpPr txBox="1"/>
      </xdr:nvSpPr>
      <xdr:spPr>
        <a:xfrm>
          <a:off x="17106900" y="11544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85755</xdr:rowOff>
    </xdr:from>
    <xdr:to>
      <xdr:col>81</xdr:col>
      <xdr:colOff>133350</xdr:colOff>
      <xdr:row>67</xdr:row>
      <xdr:rowOff>85755</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1572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21486</xdr:rowOff>
    </xdr:from>
    <xdr:ext cx="762000" cy="259045"/>
    <xdr:sp macro="" textlink="">
      <xdr:nvSpPr>
        <xdr:cNvPr id="321" name="定員管理の状況最大値テキスト">
          <a:extLst>
            <a:ext uri="{FF2B5EF4-FFF2-40B4-BE49-F238E27FC236}">
              <a16:creationId xmlns:a16="http://schemas.microsoft.com/office/drawing/2014/main" id="{00000000-0008-0000-0300-000041010000}"/>
            </a:ext>
          </a:extLst>
        </xdr:cNvPr>
        <xdr:cNvSpPr txBox="1"/>
      </xdr:nvSpPr>
      <xdr:spPr>
        <a:xfrm>
          <a:off x="17106900" y="9622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106559</xdr:rowOff>
    </xdr:from>
    <xdr:to>
      <xdr:col>81</xdr:col>
      <xdr:colOff>133350</xdr:colOff>
      <xdr:row>57</xdr:row>
      <xdr:rowOff>106559</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9879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4959</xdr:rowOff>
    </xdr:from>
    <xdr:to>
      <xdr:col>81</xdr:col>
      <xdr:colOff>44450</xdr:colOff>
      <xdr:row>59</xdr:row>
      <xdr:rowOff>34834</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179800" y="10120509"/>
          <a:ext cx="838200" cy="29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114438</xdr:rowOff>
    </xdr:from>
    <xdr:ext cx="762000" cy="259045"/>
    <xdr:sp macro="" textlink="">
      <xdr:nvSpPr>
        <xdr:cNvPr id="324" name="定員管理の状況平均値テキスト">
          <a:extLst>
            <a:ext uri="{FF2B5EF4-FFF2-40B4-BE49-F238E27FC236}">
              <a16:creationId xmlns:a16="http://schemas.microsoft.com/office/drawing/2014/main" id="{00000000-0008-0000-0300-000044010000}"/>
            </a:ext>
          </a:extLst>
        </xdr:cNvPr>
        <xdr:cNvSpPr txBox="1"/>
      </xdr:nvSpPr>
      <xdr:spPr>
        <a:xfrm>
          <a:off x="17106900" y="104014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142361</xdr:rowOff>
    </xdr:from>
    <xdr:to>
      <xdr:col>81</xdr:col>
      <xdr:colOff>95250</xdr:colOff>
      <xdr:row>61</xdr:row>
      <xdr:rowOff>72511</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967200" y="10429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151130</xdr:rowOff>
    </xdr:from>
    <xdr:to>
      <xdr:col>77</xdr:col>
      <xdr:colOff>44450</xdr:colOff>
      <xdr:row>59</xdr:row>
      <xdr:rowOff>4959</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5290800" y="10095230"/>
          <a:ext cx="889000" cy="2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149255</xdr:rowOff>
    </xdr:from>
    <xdr:to>
      <xdr:col>77</xdr:col>
      <xdr:colOff>95250</xdr:colOff>
      <xdr:row>61</xdr:row>
      <xdr:rowOff>79405</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129000" y="1043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64182</xdr:rowOff>
    </xdr:from>
    <xdr:ext cx="7366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798800" y="10522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87933</xdr:rowOff>
    </xdr:from>
    <xdr:to>
      <xdr:col>72</xdr:col>
      <xdr:colOff>203200</xdr:colOff>
      <xdr:row>58</xdr:row>
      <xdr:rowOff>151130</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4401800" y="10032033"/>
          <a:ext cx="889000" cy="63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105591</xdr:rowOff>
    </xdr:from>
    <xdr:to>
      <xdr:col>73</xdr:col>
      <xdr:colOff>44450</xdr:colOff>
      <xdr:row>61</xdr:row>
      <xdr:rowOff>35741</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5240000" y="1039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20518</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909800" y="10478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25884</xdr:rowOff>
    </xdr:from>
    <xdr:to>
      <xdr:col>68</xdr:col>
      <xdr:colOff>152400</xdr:colOff>
      <xdr:row>58</xdr:row>
      <xdr:rowOff>87933</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3512800" y="9969984"/>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63077</xdr:rowOff>
    </xdr:from>
    <xdr:to>
      <xdr:col>68</xdr:col>
      <xdr:colOff>203200</xdr:colOff>
      <xdr:row>60</xdr:row>
      <xdr:rowOff>164677</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4351000" y="1035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149454</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020800" y="1043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162137</xdr:rowOff>
    </xdr:from>
    <xdr:to>
      <xdr:col>64</xdr:col>
      <xdr:colOff>152400</xdr:colOff>
      <xdr:row>60</xdr:row>
      <xdr:rowOff>92287</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3462000" y="10277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77064</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131800" y="10364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155484</xdr:rowOff>
    </xdr:from>
    <xdr:to>
      <xdr:col>81</xdr:col>
      <xdr:colOff>95250</xdr:colOff>
      <xdr:row>59</xdr:row>
      <xdr:rowOff>85634</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967200" y="1009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561</xdr:rowOff>
    </xdr:from>
    <xdr:ext cx="762000" cy="259045"/>
    <xdr:sp macro="" textlink="">
      <xdr:nvSpPr>
        <xdr:cNvPr id="343" name="定員管理の状況該当値テキスト">
          <a:extLst>
            <a:ext uri="{FF2B5EF4-FFF2-40B4-BE49-F238E27FC236}">
              <a16:creationId xmlns:a16="http://schemas.microsoft.com/office/drawing/2014/main" id="{00000000-0008-0000-0300-000057010000}"/>
            </a:ext>
          </a:extLst>
        </xdr:cNvPr>
        <xdr:cNvSpPr txBox="1"/>
      </xdr:nvSpPr>
      <xdr:spPr>
        <a:xfrm>
          <a:off x="17106900" y="994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125609</xdr:rowOff>
    </xdr:from>
    <xdr:to>
      <xdr:col>77</xdr:col>
      <xdr:colOff>95250</xdr:colOff>
      <xdr:row>59</xdr:row>
      <xdr:rowOff>55759</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129000" y="1006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65936</xdr:rowOff>
    </xdr:from>
    <xdr:ext cx="7366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798800" y="98385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100330</xdr:rowOff>
    </xdr:from>
    <xdr:to>
      <xdr:col>73</xdr:col>
      <xdr:colOff>44450</xdr:colOff>
      <xdr:row>59</xdr:row>
      <xdr:rowOff>30480</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5240000" y="1004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40657</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909800" y="9813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37133</xdr:rowOff>
    </xdr:from>
    <xdr:to>
      <xdr:col>68</xdr:col>
      <xdr:colOff>203200</xdr:colOff>
      <xdr:row>58</xdr:row>
      <xdr:rowOff>138733</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4351000" y="9981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56</xdr:row>
      <xdr:rowOff>148910</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020800" y="975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57</xdr:row>
      <xdr:rowOff>146534</xdr:rowOff>
    </xdr:from>
    <xdr:to>
      <xdr:col>64</xdr:col>
      <xdr:colOff>152400</xdr:colOff>
      <xdr:row>58</xdr:row>
      <xdr:rowOff>76684</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3462000" y="9919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56</xdr:row>
      <xdr:rowOff>86861</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131800" y="9688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H30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年度は前年度と比較し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0.4</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6.2</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％となり、類似団体平均を下回っている。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普通交付税や臨時財政対策債発行可能額の減少により標準財政規模が減少したことや、一般会計で起こした地方債の算入終了による基準財政需要額が減少したこと</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が主な要因である。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今後においても</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避難施設の建設や防災行政無線のデジタル化といった大型事業</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を控えていることから、地方債の借入については、交付税措置率の高い有利な地方債を活用していくことを</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原則</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とし、借入額についても元金償還額以内に抑える方針で努め</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96943</xdr:rowOff>
    </xdr:from>
    <xdr:to>
      <xdr:col>81</xdr:col>
      <xdr:colOff>44450</xdr:colOff>
      <xdr:row>44</xdr:row>
      <xdr:rowOff>36406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269143"/>
          <a:ext cx="0" cy="13110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8483</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552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36406</xdr:rowOff>
    </xdr:from>
    <xdr:to>
      <xdr:col>81</xdr:col>
      <xdr:colOff>133350</xdr:colOff>
      <xdr:row>44</xdr:row>
      <xdr:rowOff>36406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580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11870</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01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96943</xdr:rowOff>
    </xdr:from>
    <xdr:to>
      <xdr:col>81</xdr:col>
      <xdr:colOff>133350</xdr:colOff>
      <xdr:row>36</xdr:row>
      <xdr:rowOff>96943</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26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132080</xdr:rowOff>
    </xdr:from>
    <xdr:to>
      <xdr:col>81</xdr:col>
      <xdr:colOff>44450</xdr:colOff>
      <xdr:row>38</xdr:row>
      <xdr:rowOff>164254</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179800" y="6647180"/>
          <a:ext cx="8382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107121</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7936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135044</xdr:rowOff>
    </xdr:from>
    <xdr:to>
      <xdr:col>81</xdr:col>
      <xdr:colOff>95250</xdr:colOff>
      <xdr:row>40</xdr:row>
      <xdr:rowOff>65194</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132080</xdr:rowOff>
    </xdr:from>
    <xdr:to>
      <xdr:col>77</xdr:col>
      <xdr:colOff>44450</xdr:colOff>
      <xdr:row>38</xdr:row>
      <xdr:rowOff>148167</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5290800" y="664718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127000</xdr:rowOff>
    </xdr:from>
    <xdr:to>
      <xdr:col>77</xdr:col>
      <xdr:colOff>95250</xdr:colOff>
      <xdr:row>40</xdr:row>
      <xdr:rowOff>57150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41927</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89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148167</xdr:rowOff>
    </xdr:from>
    <xdr:to>
      <xdr:col>72</xdr:col>
      <xdr:colOff>203200</xdr:colOff>
      <xdr:row>39</xdr:row>
      <xdr:rowOff>41063</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4401800" y="6663267"/>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135044</xdr:rowOff>
    </xdr:from>
    <xdr:to>
      <xdr:col>73</xdr:col>
      <xdr:colOff>44450</xdr:colOff>
      <xdr:row>40</xdr:row>
      <xdr:rowOff>65194</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49971</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41063</xdr:rowOff>
    </xdr:from>
    <xdr:to>
      <xdr:col>68</xdr:col>
      <xdr:colOff>152400</xdr:colOff>
      <xdr:row>39</xdr:row>
      <xdr:rowOff>137583</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3512800" y="6727613"/>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143087</xdr:rowOff>
    </xdr:from>
    <xdr:to>
      <xdr:col>68</xdr:col>
      <xdr:colOff>203200</xdr:colOff>
      <xdr:row>40</xdr:row>
      <xdr:rowOff>73237</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682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58014</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91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35983</xdr:rowOff>
    </xdr:from>
    <xdr:to>
      <xdr:col>64</xdr:col>
      <xdr:colOff>152400</xdr:colOff>
      <xdr:row>40</xdr:row>
      <xdr:rowOff>137583</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122360</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113454</xdr:rowOff>
    </xdr:from>
    <xdr:to>
      <xdr:col>81</xdr:col>
      <xdr:colOff>95250</xdr:colOff>
      <xdr:row>39</xdr:row>
      <xdr:rowOff>43604</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62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129981</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473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81280</xdr:rowOff>
    </xdr:from>
    <xdr:to>
      <xdr:col>77</xdr:col>
      <xdr:colOff>95250</xdr:colOff>
      <xdr:row>39</xdr:row>
      <xdr:rowOff>11430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21607</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36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97367</xdr:rowOff>
    </xdr:from>
    <xdr:to>
      <xdr:col>73</xdr:col>
      <xdr:colOff>44450</xdr:colOff>
      <xdr:row>39</xdr:row>
      <xdr:rowOff>27517</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37694</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38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161713</xdr:rowOff>
    </xdr:from>
    <xdr:to>
      <xdr:col>68</xdr:col>
      <xdr:colOff>203200</xdr:colOff>
      <xdr:row>39</xdr:row>
      <xdr:rowOff>91863</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67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102040</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44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86783</xdr:rowOff>
    </xdr:from>
    <xdr:to>
      <xdr:col>64</xdr:col>
      <xdr:colOff>152400</xdr:colOff>
      <xdr:row>40</xdr:row>
      <xdr:rowOff>16933</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27110</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類似団体において数値の改善が見られるが、当町</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は前年度と比較し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55.4</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り、増加傾向である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充当可能基金や過去に起こした地方債の算入終了による基準財政需要額の減少により、充当可能財源等が減少したことが主な要因である。借入額については、元金償還額以内に抑えることを基本としているが、</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今後について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も</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避難施設の建設や防災行政無線のデジタル化といった大型事業が計画されていることから、将来負担比率の増加が懸念される。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155956</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451100"/>
          <a:ext cx="0" cy="1476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128033</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89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155956</xdr:rowOff>
    </xdr:from>
    <xdr:to>
      <xdr:col>81</xdr:col>
      <xdr:colOff>133350</xdr:colOff>
      <xdr:row>22</xdr:row>
      <xdr:rowOff>155956</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92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56693</xdr:rowOff>
    </xdr:from>
    <xdr:to>
      <xdr:col>81</xdr:col>
      <xdr:colOff>44450</xdr:colOff>
      <xdr:row>17</xdr:row>
      <xdr:rowOff>71171</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179800" y="2971343"/>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90847</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319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74320</xdr:rowOff>
    </xdr:from>
    <xdr:to>
      <xdr:col>81</xdr:col>
      <xdr:colOff>95250</xdr:colOff>
      <xdr:row>15</xdr:row>
      <xdr:rowOff>4470</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47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18085</xdr:rowOff>
    </xdr:from>
    <xdr:to>
      <xdr:col>77</xdr:col>
      <xdr:colOff>44450</xdr:colOff>
      <xdr:row>17</xdr:row>
      <xdr:rowOff>56693</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5290800" y="2932735"/>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54407</xdr:rowOff>
    </xdr:from>
    <xdr:to>
      <xdr:col>77</xdr:col>
      <xdr:colOff>95250</xdr:colOff>
      <xdr:row>15</xdr:row>
      <xdr:rowOff>156007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62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166184</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395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117145</xdr:rowOff>
    </xdr:from>
    <xdr:to>
      <xdr:col>72</xdr:col>
      <xdr:colOff>203200</xdr:colOff>
      <xdr:row>17</xdr:row>
      <xdr:rowOff>18085</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4401800" y="2860345"/>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73711</xdr:rowOff>
    </xdr:from>
    <xdr:to>
      <xdr:col>73</xdr:col>
      <xdr:colOff>44450</xdr:colOff>
      <xdr:row>16</xdr:row>
      <xdr:rowOff>3861</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64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14038</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41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117145</xdr:rowOff>
    </xdr:from>
    <xdr:to>
      <xdr:col>68</xdr:col>
      <xdr:colOff>152400</xdr:colOff>
      <xdr:row>16</xdr:row>
      <xdr:rowOff>144170</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3512800" y="2860345"/>
          <a:ext cx="889000" cy="27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89154</xdr:rowOff>
    </xdr:from>
    <xdr:to>
      <xdr:col>68</xdr:col>
      <xdr:colOff>203200</xdr:colOff>
      <xdr:row>16</xdr:row>
      <xdr:rowOff>19304</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6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29481</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42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1321</xdr:rowOff>
    </xdr:from>
    <xdr:to>
      <xdr:col>64</xdr:col>
      <xdr:colOff>152400</xdr:colOff>
      <xdr:row>15</xdr:row>
      <xdr:rowOff>102921</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57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113098</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34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20371</xdr:rowOff>
    </xdr:from>
    <xdr:to>
      <xdr:col>81</xdr:col>
      <xdr:colOff>95250</xdr:colOff>
      <xdr:row>17</xdr:row>
      <xdr:rowOff>121971</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2935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163898</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2907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5893</xdr:rowOff>
    </xdr:from>
    <xdr:to>
      <xdr:col>77</xdr:col>
      <xdr:colOff>95250</xdr:colOff>
      <xdr:row>17</xdr:row>
      <xdr:rowOff>107493</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292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92270</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3006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138735</xdr:rowOff>
    </xdr:from>
    <xdr:to>
      <xdr:col>73</xdr:col>
      <xdr:colOff>44450</xdr:colOff>
      <xdr:row>17</xdr:row>
      <xdr:rowOff>68885</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288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53662</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2968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66345</xdr:rowOff>
    </xdr:from>
    <xdr:to>
      <xdr:col>68</xdr:col>
      <xdr:colOff>203200</xdr:colOff>
      <xdr:row>16</xdr:row>
      <xdr:rowOff>167945</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280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152722</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2895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93370</xdr:rowOff>
    </xdr:from>
    <xdr:to>
      <xdr:col>64</xdr:col>
      <xdr:colOff>152400</xdr:colOff>
      <xdr:row>17</xdr:row>
      <xdr:rowOff>23520</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283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8297</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2922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和歌山県美浜町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7,256
7,221
12.77
4,113,507
3,968,916
127,210
2,289,292
3,322,614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55.4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H30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年度は前年度から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26.4</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った。しかしながら、依然として類似団体平均を上回っている状況であり、</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今後についても、定員適正化計画及び行政改革の取組を継続し、人件費の抑制に努める。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58420</xdr:rowOff>
    </xdr:from>
    <xdr:to>
      <xdr:col>24</xdr:col>
      <xdr:colOff>25400</xdr:colOff>
      <xdr:row>40</xdr:row>
      <xdr:rowOff>58420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87720"/>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30497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58420</xdr:rowOff>
    </xdr:from>
    <xdr:to>
      <xdr:col>24</xdr:col>
      <xdr:colOff>114300</xdr:colOff>
      <xdr:row>40</xdr:row>
      <xdr:rowOff>58420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144797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58420</xdr:rowOff>
    </xdr:from>
    <xdr:to>
      <xdr:col>24</xdr:col>
      <xdr:colOff>114300</xdr:colOff>
      <xdr:row>34</xdr:row>
      <xdr:rowOff>58420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133858</xdr:rowOff>
    </xdr:from>
    <xdr:to>
      <xdr:col>24</xdr:col>
      <xdr:colOff>25400</xdr:colOff>
      <xdr:row>37</xdr:row>
      <xdr:rowOff>143002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47750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53865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26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37338</xdr:rowOff>
    </xdr:from>
    <xdr:to>
      <xdr:col>24</xdr:col>
      <xdr:colOff>76200</xdr:colOff>
      <xdr:row>37</xdr:row>
      <xdr:rowOff>138938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78994</xdr:rowOff>
    </xdr:from>
    <xdr:to>
      <xdr:col>19</xdr:col>
      <xdr:colOff>187325</xdr:colOff>
      <xdr:row>37</xdr:row>
      <xdr:rowOff>143002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42264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51054</xdr:rowOff>
    </xdr:from>
    <xdr:to>
      <xdr:col>20</xdr:col>
      <xdr:colOff>38100</xdr:colOff>
      <xdr:row>37</xdr:row>
      <xdr:rowOff>152654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162831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163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168148</xdr:rowOff>
    </xdr:from>
    <xdr:to>
      <xdr:col>15</xdr:col>
      <xdr:colOff>98425</xdr:colOff>
      <xdr:row>37</xdr:row>
      <xdr:rowOff>78994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34034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41910</xdr:rowOff>
    </xdr:from>
    <xdr:to>
      <xdr:col>15</xdr:col>
      <xdr:colOff>149225</xdr:colOff>
      <xdr:row>37</xdr:row>
      <xdr:rowOff>143510</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128287</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168148</xdr:rowOff>
    </xdr:from>
    <xdr:to>
      <xdr:col>11</xdr:col>
      <xdr:colOff>9525</xdr:colOff>
      <xdr:row>37</xdr:row>
      <xdr:rowOff>78994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34034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28194</xdr:rowOff>
    </xdr:from>
    <xdr:to>
      <xdr:col>11</xdr:col>
      <xdr:colOff>60325</xdr:colOff>
      <xdr:row>37</xdr:row>
      <xdr:rowOff>129794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114571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19050</xdr:rowOff>
    </xdr:from>
    <xdr:to>
      <xdr:col>6</xdr:col>
      <xdr:colOff>171450</xdr:colOff>
      <xdr:row>37</xdr:row>
      <xdr:rowOff>120650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130827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83058</xdr:rowOff>
    </xdr:from>
    <xdr:to>
      <xdr:col>24</xdr:col>
      <xdr:colOff>76200</xdr:colOff>
      <xdr:row>38</xdr:row>
      <xdr:rowOff>13208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55135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92202</xdr:rowOff>
    </xdr:from>
    <xdr:to>
      <xdr:col>20</xdr:col>
      <xdr:colOff>38100</xdr:colOff>
      <xdr:row>38</xdr:row>
      <xdr:rowOff>22352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7129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522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28194</xdr:rowOff>
    </xdr:from>
    <xdr:to>
      <xdr:col>15</xdr:col>
      <xdr:colOff>149225</xdr:colOff>
      <xdr:row>37</xdr:row>
      <xdr:rowOff>129794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139971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14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117348</xdr:rowOff>
    </xdr:from>
    <xdr:to>
      <xdr:col>11</xdr:col>
      <xdr:colOff>60325</xdr:colOff>
      <xdr:row>37</xdr:row>
      <xdr:rowOff>47498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57675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28194</xdr:rowOff>
    </xdr:from>
    <xdr:to>
      <xdr:col>6</xdr:col>
      <xdr:colOff>171450</xdr:colOff>
      <xdr:row>37</xdr:row>
      <xdr:rowOff>129794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114571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物件費が類似団体平均より高水準で推移しているのは、認定こども園、作業員等の臨時職員に係る賃金や電算関連の委託に係る経費が要因と考えられる。それらに加えて、各種業務における委託料も増加していることから、今後は委託の必要性を再検討し、委託が必要な場合であっても、委託業務内容の見直しを積極的に行っていく必要があ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a:extLst>
            <a:ext uri="{FF2B5EF4-FFF2-40B4-BE49-F238E27FC236}">
              <a16:creationId xmlns:a16="http://schemas.microsoft.com/office/drawing/2014/main" id="{00000000-0008-0000-0400-000073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69850</xdr:rowOff>
    </xdr:from>
    <xdr:to>
      <xdr:col>82</xdr:col>
      <xdr:colOff>107950</xdr:colOff>
      <xdr:row>21</xdr:row>
      <xdr:rowOff>75565</xdr:rowOff>
    </xdr:to>
    <xdr:cxnSp macro="">
      <xdr:nvCxnSpPr>
        <xdr:cNvPr id="116" name="直線コネクタ 115">
          <a:extLst>
            <a:ext uri="{FF2B5EF4-FFF2-40B4-BE49-F238E27FC236}">
              <a16:creationId xmlns:a16="http://schemas.microsoft.com/office/drawing/2014/main" id="{00000000-0008-0000-0400-000074000000}"/>
            </a:ext>
          </a:extLst>
        </xdr:cNvPr>
        <xdr:cNvCxnSpPr/>
      </xdr:nvCxnSpPr>
      <xdr:spPr>
        <a:xfrm flipV="1">
          <a:off x="16510000" y="2298700"/>
          <a:ext cx="0" cy="1377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47642</xdr:rowOff>
    </xdr:from>
    <xdr:ext cx="762000" cy="259045"/>
    <xdr:sp macro="" textlink="">
      <xdr:nvSpPr>
        <xdr:cNvPr id="117" name="物件費最小値テキスト">
          <a:extLst>
            <a:ext uri="{FF2B5EF4-FFF2-40B4-BE49-F238E27FC236}">
              <a16:creationId xmlns:a16="http://schemas.microsoft.com/office/drawing/2014/main" id="{00000000-0008-0000-0400-000075000000}"/>
            </a:ext>
          </a:extLst>
        </xdr:cNvPr>
        <xdr:cNvSpPr txBox="1"/>
      </xdr:nvSpPr>
      <xdr:spPr>
        <a:xfrm>
          <a:off x="16598900" y="364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75565</xdr:rowOff>
    </xdr:from>
    <xdr:to>
      <xdr:col>82</xdr:col>
      <xdr:colOff>196850</xdr:colOff>
      <xdr:row>21</xdr:row>
      <xdr:rowOff>75565</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a:off x="16421100" y="3676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156227</xdr:rowOff>
    </xdr:from>
    <xdr:ext cx="762000" cy="259045"/>
    <xdr:sp macro="" textlink="">
      <xdr:nvSpPr>
        <xdr:cNvPr id="119" name="物件費最大値テキスト">
          <a:extLst>
            <a:ext uri="{FF2B5EF4-FFF2-40B4-BE49-F238E27FC236}">
              <a16:creationId xmlns:a16="http://schemas.microsoft.com/office/drawing/2014/main" id="{00000000-0008-0000-0400-000077000000}"/>
            </a:ext>
          </a:extLst>
        </xdr:cNvPr>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69850</xdr:rowOff>
    </xdr:from>
    <xdr:to>
      <xdr:col>82</xdr:col>
      <xdr:colOff>196850</xdr:colOff>
      <xdr:row>13</xdr:row>
      <xdr:rowOff>69850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24130</xdr:rowOff>
    </xdr:from>
    <xdr:to>
      <xdr:col>82</xdr:col>
      <xdr:colOff>107950</xdr:colOff>
      <xdr:row>16</xdr:row>
      <xdr:rowOff>35560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5671800" y="276733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64152</xdr:rowOff>
    </xdr:from>
    <xdr:ext cx="762000" cy="259045"/>
    <xdr:sp macro="" textlink="">
      <xdr:nvSpPr>
        <xdr:cNvPr id="122" name="物件費平均値テキスト">
          <a:extLst>
            <a:ext uri="{FF2B5EF4-FFF2-40B4-BE49-F238E27FC236}">
              <a16:creationId xmlns:a16="http://schemas.microsoft.com/office/drawing/2014/main" id="{00000000-0008-0000-0400-00007A000000}"/>
            </a:ext>
          </a:extLst>
        </xdr:cNvPr>
        <xdr:cNvSpPr txBox="1"/>
      </xdr:nvSpPr>
      <xdr:spPr>
        <a:xfrm>
          <a:off x="16598900" y="24644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47625</xdr:rowOff>
    </xdr:from>
    <xdr:to>
      <xdr:col>82</xdr:col>
      <xdr:colOff>158750</xdr:colOff>
      <xdr:row>15</xdr:row>
      <xdr:rowOff>149225</xdr:rowOff>
    </xdr:to>
    <xdr:sp macro="" textlink="">
      <xdr:nvSpPr>
        <xdr:cNvPr id="123" name="フローチャート: 判断 122">
          <a:extLst>
            <a:ext uri="{FF2B5EF4-FFF2-40B4-BE49-F238E27FC236}">
              <a16:creationId xmlns:a16="http://schemas.microsoft.com/office/drawing/2014/main" id="{00000000-0008-0000-0400-00007B000000}"/>
            </a:ext>
          </a:extLst>
        </xdr:cNvPr>
        <xdr:cNvSpPr/>
      </xdr:nvSpPr>
      <xdr:spPr>
        <a:xfrm>
          <a:off x="16459200" y="261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144145</xdr:rowOff>
    </xdr:from>
    <xdr:to>
      <xdr:col>78</xdr:col>
      <xdr:colOff>69850</xdr:colOff>
      <xdr:row>16</xdr:row>
      <xdr:rowOff>24130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4782800" y="271589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36195</xdr:rowOff>
    </xdr:from>
    <xdr:to>
      <xdr:col>78</xdr:col>
      <xdr:colOff>120650</xdr:colOff>
      <xdr:row>15</xdr:row>
      <xdr:rowOff>137795</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5621000" y="260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147972</xdr:rowOff>
    </xdr:from>
    <xdr:ext cx="736600" cy="259045"/>
    <xdr:sp macro="" textlink="">
      <xdr:nvSpPr>
        <xdr:cNvPr id="126" name="テキスト ボックス 125">
          <a:extLst>
            <a:ext uri="{FF2B5EF4-FFF2-40B4-BE49-F238E27FC236}">
              <a16:creationId xmlns:a16="http://schemas.microsoft.com/office/drawing/2014/main" id="{00000000-0008-0000-0400-00007E000000}"/>
            </a:ext>
          </a:extLst>
        </xdr:cNvPr>
        <xdr:cNvSpPr txBox="1"/>
      </xdr:nvSpPr>
      <xdr:spPr>
        <a:xfrm>
          <a:off x="15290800" y="2376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144145</xdr:rowOff>
    </xdr:from>
    <xdr:to>
      <xdr:col>73</xdr:col>
      <xdr:colOff>180975</xdr:colOff>
      <xdr:row>16</xdr:row>
      <xdr:rowOff>35560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3893800" y="2715895"/>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156210</xdr:rowOff>
    </xdr:from>
    <xdr:to>
      <xdr:col>74</xdr:col>
      <xdr:colOff>31750</xdr:colOff>
      <xdr:row>15</xdr:row>
      <xdr:rowOff>86360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4732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96537</xdr:rowOff>
    </xdr:from>
    <xdr:ext cx="7620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4401800" y="232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35560</xdr:rowOff>
    </xdr:from>
    <xdr:to>
      <xdr:col>69</xdr:col>
      <xdr:colOff>92075</xdr:colOff>
      <xdr:row>16</xdr:row>
      <xdr:rowOff>46990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3004800" y="277876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161925</xdr:rowOff>
    </xdr:from>
    <xdr:to>
      <xdr:col>69</xdr:col>
      <xdr:colOff>142875</xdr:colOff>
      <xdr:row>15</xdr:row>
      <xdr:rowOff>92075</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3843000" y="256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102252</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3512800" y="2331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156210</xdr:rowOff>
    </xdr:from>
    <xdr:to>
      <xdr:col>65</xdr:col>
      <xdr:colOff>53975</xdr:colOff>
      <xdr:row>15</xdr:row>
      <xdr:rowOff>86360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2954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96537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2623800" y="232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156210</xdr:rowOff>
    </xdr:from>
    <xdr:to>
      <xdr:col>82</xdr:col>
      <xdr:colOff>158750</xdr:colOff>
      <xdr:row>16</xdr:row>
      <xdr:rowOff>86360</xdr:rowOff>
    </xdr:to>
    <xdr:sp macro="" textlink="">
      <xdr:nvSpPr>
        <xdr:cNvPr id="140" name="楕円 139">
          <a:extLst>
            <a:ext uri="{FF2B5EF4-FFF2-40B4-BE49-F238E27FC236}">
              <a16:creationId xmlns:a16="http://schemas.microsoft.com/office/drawing/2014/main" id="{00000000-0008-0000-0400-00008C000000}"/>
            </a:ext>
          </a:extLst>
        </xdr:cNvPr>
        <xdr:cNvSpPr/>
      </xdr:nvSpPr>
      <xdr:spPr>
        <a:xfrm>
          <a:off x="164592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128287</xdr:rowOff>
    </xdr:from>
    <xdr:ext cx="762000" cy="259045"/>
    <xdr:sp macro="" textlink="">
      <xdr:nvSpPr>
        <xdr:cNvPr id="141" name="物件費該当値テキスト">
          <a:extLst>
            <a:ext uri="{FF2B5EF4-FFF2-40B4-BE49-F238E27FC236}">
              <a16:creationId xmlns:a16="http://schemas.microsoft.com/office/drawing/2014/main" id="{00000000-0008-0000-0400-00008D000000}"/>
            </a:ext>
          </a:extLst>
        </xdr:cNvPr>
        <xdr:cNvSpPr txBox="1"/>
      </xdr:nvSpPr>
      <xdr:spPr>
        <a:xfrm>
          <a:off x="16598900" y="270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144780</xdr:rowOff>
    </xdr:from>
    <xdr:to>
      <xdr:col>78</xdr:col>
      <xdr:colOff>120650</xdr:colOff>
      <xdr:row>16</xdr:row>
      <xdr:rowOff>74930</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5621000" y="271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59707</xdr:rowOff>
    </xdr:from>
    <xdr:ext cx="7366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5290800" y="2802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93345</xdr:rowOff>
    </xdr:from>
    <xdr:to>
      <xdr:col>74</xdr:col>
      <xdr:colOff>31750</xdr:colOff>
      <xdr:row>16</xdr:row>
      <xdr:rowOff>23495</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4732000" y="266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8272</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401800" y="2751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156210</xdr:rowOff>
    </xdr:from>
    <xdr:to>
      <xdr:col>69</xdr:col>
      <xdr:colOff>142875</xdr:colOff>
      <xdr:row>16</xdr:row>
      <xdr:rowOff>86360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3843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71137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3512800" y="281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167640</xdr:rowOff>
    </xdr:from>
    <xdr:to>
      <xdr:col>65</xdr:col>
      <xdr:colOff>53975</xdr:colOff>
      <xdr:row>16</xdr:row>
      <xdr:rowOff>97790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2954000" y="273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82567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623800" y="2825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a:extLst>
            <a:ext uri="{FF2B5EF4-FFF2-40B4-BE49-F238E27FC236}">
              <a16:creationId xmlns:a16="http://schemas.microsoft.com/office/drawing/2014/main" id="{00000000-0008-0000-0400-000096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a:extLst>
            <a:ext uri="{FF2B5EF4-FFF2-40B4-BE49-F238E27FC236}">
              <a16:creationId xmlns:a16="http://schemas.microsoft.com/office/drawing/2014/main" id="{00000000-0008-0000-0400-0000A0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年度においても</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扶助費に係る経常収支比率は類似団体平均を上回っている。障害介護給付費や医療費など、給付対象者が年々増加している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状況ではあるが</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、給付水準の見直しを行うことや、町単独で実施している事業については、今後事業の廃止</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又は</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縮小を検討し、経費の削減に努め</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49</xdr:row>
      <xdr:rowOff>107950</xdr:rowOff>
    </xdr:from>
    <xdr:ext cx="298543" cy="225703"/>
    <xdr:sp macro="" textlink="">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a:extLst>
            <a:ext uri="{FF2B5EF4-FFF2-40B4-BE49-F238E27FC236}">
              <a16:creationId xmlns:a16="http://schemas.microsoft.com/office/drawing/2014/main" id="{00000000-0008-0000-0400-0000A2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84138</xdr:rowOff>
    </xdr:from>
    <xdr:to>
      <xdr:col>24</xdr:col>
      <xdr:colOff>25400</xdr:colOff>
      <xdr:row>61</xdr:row>
      <xdr:rowOff>84138</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170988"/>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56215</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514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84138</xdr:rowOff>
    </xdr:from>
    <xdr:to>
      <xdr:col>24</xdr:col>
      <xdr:colOff>114300</xdr:colOff>
      <xdr:row>61</xdr:row>
      <xdr:rowOff>84138</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542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170515</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8914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84138</xdr:rowOff>
    </xdr:from>
    <xdr:to>
      <xdr:col>24</xdr:col>
      <xdr:colOff>114300</xdr:colOff>
      <xdr:row>53</xdr:row>
      <xdr:rowOff>84138</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17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12700</xdr:rowOff>
    </xdr:from>
    <xdr:to>
      <xdr:col>24</xdr:col>
      <xdr:colOff>25400</xdr:colOff>
      <xdr:row>57</xdr:row>
      <xdr:rowOff>26988</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987800" y="9785350"/>
          <a:ext cx="8382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121302</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5510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104775</xdr:rowOff>
    </xdr:from>
    <xdr:to>
      <xdr:col>24</xdr:col>
      <xdr:colOff>76200</xdr:colOff>
      <xdr:row>57</xdr:row>
      <xdr:rowOff>34925</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112713</xdr:rowOff>
    </xdr:from>
    <xdr:to>
      <xdr:col>19</xdr:col>
      <xdr:colOff>187325</xdr:colOff>
      <xdr:row>57</xdr:row>
      <xdr:rowOff>12700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098800" y="9713913"/>
          <a:ext cx="889000" cy="7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47625</xdr:rowOff>
    </xdr:from>
    <xdr:to>
      <xdr:col>20</xdr:col>
      <xdr:colOff>38100</xdr:colOff>
      <xdr:row>56</xdr:row>
      <xdr:rowOff>149225</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159402</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417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84138</xdr:rowOff>
    </xdr:from>
    <xdr:to>
      <xdr:col>15</xdr:col>
      <xdr:colOff>98425</xdr:colOff>
      <xdr:row>56</xdr:row>
      <xdr:rowOff>112713</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2209800" y="9685338"/>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19050</xdr:rowOff>
    </xdr:from>
    <xdr:to>
      <xdr:col>15</xdr:col>
      <xdr:colOff>149225</xdr:colOff>
      <xdr:row>56</xdr:row>
      <xdr:rowOff>120650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130827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84138</xdr:rowOff>
    </xdr:from>
    <xdr:to>
      <xdr:col>11</xdr:col>
      <xdr:colOff>9525</xdr:colOff>
      <xdr:row>56</xdr:row>
      <xdr:rowOff>141288</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1320800" y="9685338"/>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161925</xdr:rowOff>
    </xdr:from>
    <xdr:to>
      <xdr:col>11</xdr:col>
      <xdr:colOff>60325</xdr:colOff>
      <xdr:row>56</xdr:row>
      <xdr:rowOff>92075</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591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102252</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360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73677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147638</xdr:rowOff>
    </xdr:from>
    <xdr:to>
      <xdr:col>24</xdr:col>
      <xdr:colOff>76200</xdr:colOff>
      <xdr:row>57</xdr:row>
      <xdr:rowOff>77788</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74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119715</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720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133350</xdr:rowOff>
    </xdr:from>
    <xdr:to>
      <xdr:col>20</xdr:col>
      <xdr:colOff>38100</xdr:colOff>
      <xdr:row>57</xdr:row>
      <xdr:rowOff>63500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48277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82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61913</xdr:rowOff>
    </xdr:from>
    <xdr:to>
      <xdr:col>15</xdr:col>
      <xdr:colOff>149225</xdr:colOff>
      <xdr:row>56</xdr:row>
      <xdr:rowOff>163513</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663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148290</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749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33338</xdr:rowOff>
    </xdr:from>
    <xdr:to>
      <xdr:col>11</xdr:col>
      <xdr:colOff>60325</xdr:colOff>
      <xdr:row>56</xdr:row>
      <xdr:rowOff>134938</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63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119715</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720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90488</xdr:rowOff>
    </xdr:from>
    <xdr:to>
      <xdr:col>6</xdr:col>
      <xdr:colOff>171450</xdr:colOff>
      <xdr:row>57</xdr:row>
      <xdr:rowOff>20638</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69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5415</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77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その他に係る経常収支比率が類似団体平均を上回っているのは、特別会計への繰出金が多額となっているためであ</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一般会計からの繰入に頼っている現状を打破すべく、使用料や保険料</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の見直しを検討し、適正な料金設定を行うことで</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経営</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の健全化が図られ、一般会計からの繰出金の抑制に繋がる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もの</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と考える。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61</xdr:row>
      <xdr:rowOff>115570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915670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87647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115570</xdr:rowOff>
    </xdr:from>
    <xdr:to>
      <xdr:col>82</xdr:col>
      <xdr:colOff>196850</xdr:colOff>
      <xdr:row>61</xdr:row>
      <xdr:rowOff>115570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115570</xdr:rowOff>
    </xdr:from>
    <xdr:to>
      <xdr:col>82</xdr:col>
      <xdr:colOff>107950</xdr:colOff>
      <xdr:row>57</xdr:row>
      <xdr:rowOff>123190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5671800" y="98882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123207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552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106680</xdr:rowOff>
    </xdr:from>
    <xdr:to>
      <xdr:col>82</xdr:col>
      <xdr:colOff>158750</xdr:colOff>
      <xdr:row>57</xdr:row>
      <xdr:rowOff>36830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39370</xdr:rowOff>
    </xdr:from>
    <xdr:to>
      <xdr:col>78</xdr:col>
      <xdr:colOff>69850</xdr:colOff>
      <xdr:row>57</xdr:row>
      <xdr:rowOff>115570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4782800" y="98120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99060</xdr:rowOff>
    </xdr:from>
    <xdr:to>
      <xdr:col>78</xdr:col>
      <xdr:colOff>120650</xdr:colOff>
      <xdr:row>57</xdr:row>
      <xdr:rowOff>29210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39387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46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24130</xdr:rowOff>
    </xdr:from>
    <xdr:to>
      <xdr:col>73</xdr:col>
      <xdr:colOff>180975</xdr:colOff>
      <xdr:row>57</xdr:row>
      <xdr:rowOff>39370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3893800" y="97967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114300</xdr:rowOff>
    </xdr:from>
    <xdr:to>
      <xdr:col>74</xdr:col>
      <xdr:colOff>31750</xdr:colOff>
      <xdr:row>57</xdr:row>
      <xdr:rowOff>44450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54627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24130</xdr:rowOff>
    </xdr:from>
    <xdr:to>
      <xdr:col>69</xdr:col>
      <xdr:colOff>92075</xdr:colOff>
      <xdr:row>57</xdr:row>
      <xdr:rowOff>69850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004800" y="97967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68580</xdr:rowOff>
    </xdr:from>
    <xdr:to>
      <xdr:col>69</xdr:col>
      <xdr:colOff>142875</xdr:colOff>
      <xdr:row>56</xdr:row>
      <xdr:rowOff>170180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8907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76200</xdr:rowOff>
    </xdr:from>
    <xdr:to>
      <xdr:col>65</xdr:col>
      <xdr:colOff>53975</xdr:colOff>
      <xdr:row>57</xdr:row>
      <xdr:rowOff>6350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16527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72390</xdr:rowOff>
    </xdr:from>
    <xdr:to>
      <xdr:col>82</xdr:col>
      <xdr:colOff>158750</xdr:colOff>
      <xdr:row>58</xdr:row>
      <xdr:rowOff>2540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44467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64770</xdr:rowOff>
    </xdr:from>
    <xdr:to>
      <xdr:col>78</xdr:col>
      <xdr:colOff>120650</xdr:colOff>
      <xdr:row>57</xdr:row>
      <xdr:rowOff>166370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151147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9923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160020</xdr:rowOff>
    </xdr:from>
    <xdr:to>
      <xdr:col>74</xdr:col>
      <xdr:colOff>31750</xdr:colOff>
      <xdr:row>57</xdr:row>
      <xdr:rowOff>90170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74947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144780</xdr:rowOff>
    </xdr:from>
    <xdr:to>
      <xdr:col>69</xdr:col>
      <xdr:colOff>142875</xdr:colOff>
      <xdr:row>57</xdr:row>
      <xdr:rowOff>74930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59707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19050</xdr:rowOff>
    </xdr:from>
    <xdr:to>
      <xdr:col>65</xdr:col>
      <xdr:colOff>53975</xdr:colOff>
      <xdr:row>57</xdr:row>
      <xdr:rowOff>120650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105427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H30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年度の補助費等に係る経常収支比率は、前年度から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0.7</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18.9</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％となり、依然として類似団体平均を</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大きく</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上回っている。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改善策として</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、町単独補助金</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を対象とする調書を作成することにより、交付団体等における繰越金の状況や</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費用対効果</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確認し、補助金の合理化に努め</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85852</xdr:rowOff>
    </xdr:from>
    <xdr:to>
      <xdr:col>82</xdr:col>
      <xdr:colOff>107950</xdr:colOff>
      <xdr:row>40</xdr:row>
      <xdr:rowOff>145288</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915152"/>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117365</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697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145288</xdr:rowOff>
    </xdr:from>
    <xdr:to>
      <xdr:col>82</xdr:col>
      <xdr:colOff>196850</xdr:colOff>
      <xdr:row>40</xdr:row>
      <xdr:rowOff>145288</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7003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779</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85852</xdr:rowOff>
    </xdr:from>
    <xdr:to>
      <xdr:col>82</xdr:col>
      <xdr:colOff>196850</xdr:colOff>
      <xdr:row>34</xdr:row>
      <xdr:rowOff>85852</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44704</xdr:rowOff>
    </xdr:from>
    <xdr:to>
      <xdr:col>82</xdr:col>
      <xdr:colOff>107950</xdr:colOff>
      <xdr:row>38</xdr:row>
      <xdr:rowOff>76708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5671800" y="655980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26433</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198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9906</xdr:rowOff>
    </xdr:from>
    <xdr:to>
      <xdr:col>82</xdr:col>
      <xdr:colOff>158750</xdr:colOff>
      <xdr:row>37</xdr:row>
      <xdr:rowOff>111506</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30988</xdr:rowOff>
    </xdr:from>
    <xdr:to>
      <xdr:col>78</xdr:col>
      <xdr:colOff>69850</xdr:colOff>
      <xdr:row>38</xdr:row>
      <xdr:rowOff>44704</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4782800" y="654608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762</xdr:rowOff>
    </xdr:from>
    <xdr:to>
      <xdr:col>78</xdr:col>
      <xdr:colOff>120650</xdr:colOff>
      <xdr:row>37</xdr:row>
      <xdr:rowOff>102362</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112539</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133858</xdr:rowOff>
    </xdr:from>
    <xdr:to>
      <xdr:col>73</xdr:col>
      <xdr:colOff>180975</xdr:colOff>
      <xdr:row>38</xdr:row>
      <xdr:rowOff>30988</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3893800" y="647750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163068</xdr:rowOff>
    </xdr:from>
    <xdr:to>
      <xdr:col>74</xdr:col>
      <xdr:colOff>31750</xdr:colOff>
      <xdr:row>37</xdr:row>
      <xdr:rowOff>93218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103395</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133858</xdr:rowOff>
    </xdr:from>
    <xdr:to>
      <xdr:col>69</xdr:col>
      <xdr:colOff>92075</xdr:colOff>
      <xdr:row>38</xdr:row>
      <xdr:rowOff>49276</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3004800" y="647750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762</xdr:rowOff>
    </xdr:from>
    <xdr:to>
      <xdr:col>69</xdr:col>
      <xdr:colOff>142875</xdr:colOff>
      <xdr:row>37</xdr:row>
      <xdr:rowOff>102362</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112539</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163068</xdr:rowOff>
    </xdr:from>
    <xdr:to>
      <xdr:col>65</xdr:col>
      <xdr:colOff>53975</xdr:colOff>
      <xdr:row>37</xdr:row>
      <xdr:rowOff>93218</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103395</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25908</xdr:rowOff>
    </xdr:from>
    <xdr:to>
      <xdr:col>82</xdr:col>
      <xdr:colOff>158750</xdr:colOff>
      <xdr:row>38</xdr:row>
      <xdr:rowOff>127508</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54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169435</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165354</xdr:rowOff>
    </xdr:from>
    <xdr:to>
      <xdr:col>78</xdr:col>
      <xdr:colOff>120650</xdr:colOff>
      <xdr:row>38</xdr:row>
      <xdr:rowOff>95504</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80281</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6595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151638</xdr:rowOff>
    </xdr:from>
    <xdr:to>
      <xdr:col>74</xdr:col>
      <xdr:colOff>31750</xdr:colOff>
      <xdr:row>38</xdr:row>
      <xdr:rowOff>81788</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66565</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658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83058</xdr:rowOff>
    </xdr:from>
    <xdr:to>
      <xdr:col>69</xdr:col>
      <xdr:colOff>142875</xdr:colOff>
      <xdr:row>38</xdr:row>
      <xdr:rowOff>13208</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169435</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169926</xdr:rowOff>
    </xdr:from>
    <xdr:to>
      <xdr:col>65</xdr:col>
      <xdr:colOff>53975</xdr:colOff>
      <xdr:row>38</xdr:row>
      <xdr:rowOff>100076</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5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84853</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659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H30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年度の公債費に係る経常収支比率は、類似団体平均と比較し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3.3</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ポイント下回っている。近年においては、類似団体平均を下回る状況が続いており、適正な公債費の管理ができていると考える。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しかしながら、</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避難施設の建設や防災行政無線</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デジタル化といった大型事業を控えていることから、借入については、借入額を元金償還額以内に抑え、交付税措置率の高い有利な地方債を活用していくことを</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基本</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とする。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a:extLst>
            <a:ext uri="{FF2B5EF4-FFF2-40B4-BE49-F238E27FC236}">
              <a16:creationId xmlns:a16="http://schemas.microsoft.com/office/drawing/2014/main" id="{00000000-0008-0000-0400-000068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166188</xdr:rowOff>
    </xdr:from>
    <xdr:to>
      <xdr:col>24</xdr:col>
      <xdr:colOff>25400</xdr:colOff>
      <xdr:row>81</xdr:row>
      <xdr:rowOff>99242</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4826000" y="12510588"/>
          <a:ext cx="0" cy="1476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71319</xdr:rowOff>
    </xdr:from>
    <xdr:ext cx="762000" cy="259045"/>
    <xdr:sp macro="" textlink="">
      <xdr:nvSpPr>
        <xdr:cNvPr id="362" name="公債費最小値テキスト">
          <a:extLst>
            <a:ext uri="{FF2B5EF4-FFF2-40B4-BE49-F238E27FC236}">
              <a16:creationId xmlns:a16="http://schemas.microsoft.com/office/drawing/2014/main" id="{00000000-0008-0000-0400-00006A010000}"/>
            </a:ext>
          </a:extLst>
        </xdr:cNvPr>
        <xdr:cNvSpPr txBox="1"/>
      </xdr:nvSpPr>
      <xdr:spPr>
        <a:xfrm>
          <a:off x="4914900" y="1395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99242</xdr:rowOff>
    </xdr:from>
    <xdr:to>
      <xdr:col>24</xdr:col>
      <xdr:colOff>114300</xdr:colOff>
      <xdr:row>81</xdr:row>
      <xdr:rowOff>99242</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398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81115</xdr:rowOff>
    </xdr:from>
    <xdr:ext cx="762000" cy="259045"/>
    <xdr:sp macro="" textlink="">
      <xdr:nvSpPr>
        <xdr:cNvPr id="364" name="公債費最大値テキスト">
          <a:extLst>
            <a:ext uri="{FF2B5EF4-FFF2-40B4-BE49-F238E27FC236}">
              <a16:creationId xmlns:a16="http://schemas.microsoft.com/office/drawing/2014/main" id="{00000000-0008-0000-0400-00006C010000}"/>
            </a:ext>
          </a:extLst>
        </xdr:cNvPr>
        <xdr:cNvSpPr txBox="1"/>
      </xdr:nvSpPr>
      <xdr:spPr>
        <a:xfrm>
          <a:off x="4914900" y="1225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166188</xdr:rowOff>
    </xdr:from>
    <xdr:to>
      <xdr:col>24</xdr:col>
      <xdr:colOff>114300</xdr:colOff>
      <xdr:row>72</xdr:row>
      <xdr:rowOff>166188</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2510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37193</xdr:rowOff>
    </xdr:from>
    <xdr:to>
      <xdr:col>24</xdr:col>
      <xdr:colOff>25400</xdr:colOff>
      <xdr:row>75</xdr:row>
      <xdr:rowOff>46990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987800" y="12895943"/>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66239</xdr:rowOff>
    </xdr:from>
    <xdr:ext cx="762000" cy="259045"/>
    <xdr:sp macro="" textlink="">
      <xdr:nvSpPr>
        <xdr:cNvPr id="367" name="公債費平均値テキスト">
          <a:extLst>
            <a:ext uri="{FF2B5EF4-FFF2-40B4-BE49-F238E27FC236}">
              <a16:creationId xmlns:a16="http://schemas.microsoft.com/office/drawing/2014/main" id="{00000000-0008-0000-0400-00006F010000}"/>
            </a:ext>
          </a:extLst>
        </xdr:cNvPr>
        <xdr:cNvSpPr txBox="1"/>
      </xdr:nvSpPr>
      <xdr:spPr>
        <a:xfrm>
          <a:off x="4914900" y="129249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94162</xdr:rowOff>
    </xdr:from>
    <xdr:to>
      <xdr:col>24</xdr:col>
      <xdr:colOff>76200</xdr:colOff>
      <xdr:row>76</xdr:row>
      <xdr:rowOff>24312</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4775200" y="12952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40459</xdr:rowOff>
    </xdr:from>
    <xdr:to>
      <xdr:col>19</xdr:col>
      <xdr:colOff>187325</xdr:colOff>
      <xdr:row>75</xdr:row>
      <xdr:rowOff>46990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3098800" y="12899209"/>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90896</xdr:rowOff>
    </xdr:from>
    <xdr:to>
      <xdr:col>20</xdr:col>
      <xdr:colOff>38100</xdr:colOff>
      <xdr:row>76</xdr:row>
      <xdr:rowOff>21047</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937000" y="129496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5822</xdr:rowOff>
    </xdr:from>
    <xdr:ext cx="7366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3606800" y="130360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14333</xdr:rowOff>
    </xdr:from>
    <xdr:to>
      <xdr:col>15</xdr:col>
      <xdr:colOff>98425</xdr:colOff>
      <xdr:row>75</xdr:row>
      <xdr:rowOff>40459</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2209800" y="12873083"/>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77833</xdr:rowOff>
    </xdr:from>
    <xdr:to>
      <xdr:col>15</xdr:col>
      <xdr:colOff>149225</xdr:colOff>
      <xdr:row>76</xdr:row>
      <xdr:rowOff>7984</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048000" y="129365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164209</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717800" y="13022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14333</xdr:rowOff>
    </xdr:from>
    <xdr:to>
      <xdr:col>11</xdr:col>
      <xdr:colOff>9525</xdr:colOff>
      <xdr:row>75</xdr:row>
      <xdr:rowOff>66584</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1320800" y="12873083"/>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45176</xdr:rowOff>
    </xdr:from>
    <xdr:to>
      <xdr:col>11</xdr:col>
      <xdr:colOff>60325</xdr:colOff>
      <xdr:row>75</xdr:row>
      <xdr:rowOff>146776</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2159000" y="129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131553</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828800" y="12990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97427</xdr:rowOff>
    </xdr:from>
    <xdr:to>
      <xdr:col>6</xdr:col>
      <xdr:colOff>171450</xdr:colOff>
      <xdr:row>76</xdr:row>
      <xdr:rowOff>27577</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1270000" y="1295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12354</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939800" y="1304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157843</xdr:rowOff>
    </xdr:from>
    <xdr:to>
      <xdr:col>24</xdr:col>
      <xdr:colOff>76200</xdr:colOff>
      <xdr:row>75</xdr:row>
      <xdr:rowOff>87993</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4775200" y="12845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2920</xdr:rowOff>
    </xdr:from>
    <xdr:ext cx="762000" cy="259045"/>
    <xdr:sp macro="" textlink="">
      <xdr:nvSpPr>
        <xdr:cNvPr id="386" name="公債費該当値テキスト">
          <a:extLst>
            <a:ext uri="{FF2B5EF4-FFF2-40B4-BE49-F238E27FC236}">
              <a16:creationId xmlns:a16="http://schemas.microsoft.com/office/drawing/2014/main" id="{00000000-0008-0000-0400-000082010000}"/>
            </a:ext>
          </a:extLst>
        </xdr:cNvPr>
        <xdr:cNvSpPr txBox="1"/>
      </xdr:nvSpPr>
      <xdr:spPr>
        <a:xfrm>
          <a:off x="4914900" y="1269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167640</xdr:rowOff>
    </xdr:from>
    <xdr:to>
      <xdr:col>20</xdr:col>
      <xdr:colOff>38100</xdr:colOff>
      <xdr:row>75</xdr:row>
      <xdr:rowOff>97790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937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107967</xdr:rowOff>
    </xdr:from>
    <xdr:ext cx="7366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606800" y="1262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161109</xdr:rowOff>
    </xdr:from>
    <xdr:to>
      <xdr:col>15</xdr:col>
      <xdr:colOff>149225</xdr:colOff>
      <xdr:row>75</xdr:row>
      <xdr:rowOff>91259</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048000" y="12848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101436</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717800" y="12617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134983</xdr:rowOff>
    </xdr:from>
    <xdr:to>
      <xdr:col>11</xdr:col>
      <xdr:colOff>60325</xdr:colOff>
      <xdr:row>75</xdr:row>
      <xdr:rowOff>65133</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2159000" y="1282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75310</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828800" y="12591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15784</xdr:rowOff>
    </xdr:from>
    <xdr:to>
      <xdr:col>6</xdr:col>
      <xdr:colOff>171450</xdr:colOff>
      <xdr:row>75</xdr:row>
      <xdr:rowOff>117384</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1270000" y="12874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127561</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939800" y="12643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公債費以外に係る経常収支比率は対前年度比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0.9</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83.1</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％となり、依然</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として</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類似団体平均を大きく上回っている。要因としては、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公債費に係る経常収支比率が低いことが挙げられる。しかしながら、</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物件費、補助費等に係る経常経費が多額となっている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こともあり</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、改善策として、引き続き事務事業評価を行い、物件費、補助費等を中心に徹底した無駄の削減に努め</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69</xdr:row>
      <xdr:rowOff>107950</xdr:rowOff>
    </xdr:from>
    <xdr:ext cx="298543" cy="225703"/>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148227</xdr:rowOff>
    </xdr:from>
    <xdr:to>
      <xdr:col>82</xdr:col>
      <xdr:colOff>107950</xdr:colOff>
      <xdr:row>81</xdr:row>
      <xdr:rowOff>112305</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664077"/>
          <a:ext cx="0" cy="1335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84382</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971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112305</xdr:rowOff>
    </xdr:from>
    <xdr:to>
      <xdr:col>82</xdr:col>
      <xdr:colOff>196850</xdr:colOff>
      <xdr:row>81</xdr:row>
      <xdr:rowOff>112305</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999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63154</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407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148227</xdr:rowOff>
    </xdr:from>
    <xdr:to>
      <xdr:col>82</xdr:col>
      <xdr:colOff>196850</xdr:colOff>
      <xdr:row>73</xdr:row>
      <xdr:rowOff>148227</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664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117202</xdr:rowOff>
    </xdr:from>
    <xdr:to>
      <xdr:col>82</xdr:col>
      <xdr:colOff>107950</xdr:colOff>
      <xdr:row>80</xdr:row>
      <xdr:rowOff>146594</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5671800" y="13833202"/>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158041</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3359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141514</xdr:rowOff>
    </xdr:from>
    <xdr:to>
      <xdr:col>82</xdr:col>
      <xdr:colOff>158750</xdr:colOff>
      <xdr:row>79</xdr:row>
      <xdr:rowOff>71664</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51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154758</xdr:rowOff>
    </xdr:from>
    <xdr:to>
      <xdr:col>78</xdr:col>
      <xdr:colOff>69850</xdr:colOff>
      <xdr:row>80</xdr:row>
      <xdr:rowOff>117202</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4782800" y="13699308"/>
          <a:ext cx="889000" cy="13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121920</xdr:rowOff>
    </xdr:from>
    <xdr:to>
      <xdr:col>78</xdr:col>
      <xdr:colOff>120650</xdr:colOff>
      <xdr:row>79</xdr:row>
      <xdr:rowOff>52070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49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62247</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326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69850</xdr:rowOff>
    </xdr:from>
    <xdr:to>
      <xdr:col>73</xdr:col>
      <xdr:colOff>180975</xdr:colOff>
      <xdr:row>79</xdr:row>
      <xdr:rowOff>154758</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893800" y="13614400"/>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79466</xdr:rowOff>
    </xdr:from>
    <xdr:to>
      <xdr:col>74</xdr:col>
      <xdr:colOff>31750</xdr:colOff>
      <xdr:row>79</xdr:row>
      <xdr:rowOff>9616</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452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19793</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322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69850</xdr:rowOff>
    </xdr:from>
    <xdr:to>
      <xdr:col>69</xdr:col>
      <xdr:colOff>92075</xdr:colOff>
      <xdr:row>80</xdr:row>
      <xdr:rowOff>58420</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3004800" y="1361440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53339</xdr:rowOff>
    </xdr:from>
    <xdr:to>
      <xdr:col>69</xdr:col>
      <xdr:colOff>142875</xdr:colOff>
      <xdr:row>78</xdr:row>
      <xdr:rowOff>154939</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165116</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3195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33745</xdr:rowOff>
    </xdr:from>
    <xdr:to>
      <xdr:col>65</xdr:col>
      <xdr:colOff>53975</xdr:colOff>
      <xdr:row>78</xdr:row>
      <xdr:rowOff>135345</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40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145522</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3175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95794</xdr:rowOff>
    </xdr:from>
    <xdr:to>
      <xdr:col>82</xdr:col>
      <xdr:colOff>158750</xdr:colOff>
      <xdr:row>81</xdr:row>
      <xdr:rowOff>25944</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3811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80</xdr:row>
      <xdr:rowOff>67871</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3783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66402</xdr:rowOff>
    </xdr:from>
    <xdr:to>
      <xdr:col>78</xdr:col>
      <xdr:colOff>120650</xdr:colOff>
      <xdr:row>80</xdr:row>
      <xdr:rowOff>168002</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3782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152779</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38687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103958</xdr:rowOff>
    </xdr:from>
    <xdr:to>
      <xdr:col>74</xdr:col>
      <xdr:colOff>31750</xdr:colOff>
      <xdr:row>80</xdr:row>
      <xdr:rowOff>34108</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3648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18885</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3734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19050</xdr:rowOff>
    </xdr:from>
    <xdr:to>
      <xdr:col>69</xdr:col>
      <xdr:colOff>142875</xdr:colOff>
      <xdr:row>79</xdr:row>
      <xdr:rowOff>120650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105427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7620</xdr:rowOff>
    </xdr:from>
    <xdr:to>
      <xdr:col>65</xdr:col>
      <xdr:colOff>53975</xdr:colOff>
      <xdr:row>80</xdr:row>
      <xdr:rowOff>109220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372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93997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380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和歌山県美浜町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29830</xdr:rowOff>
    </xdr:from>
    <xdr:to>
      <xdr:col>29</xdr:col>
      <xdr:colOff>127000</xdr:colOff>
      <xdr:row>20</xdr:row>
      <xdr:rowOff>107664</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134855"/>
          <a:ext cx="0" cy="144943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79741</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55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107664</xdr:rowOff>
    </xdr:from>
    <xdr:to>
      <xdr:col>30</xdr:col>
      <xdr:colOff>25400</xdr:colOff>
      <xdr:row>20</xdr:row>
      <xdr:rowOff>107664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842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116207</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878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29830</xdr:rowOff>
    </xdr:from>
    <xdr:to>
      <xdr:col>30</xdr:col>
      <xdr:colOff>25400</xdr:colOff>
      <xdr:row>12</xdr:row>
      <xdr:rowOff>29830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1348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101199</xdr:rowOff>
    </xdr:from>
    <xdr:to>
      <xdr:col>29</xdr:col>
      <xdr:colOff>127000</xdr:colOff>
      <xdr:row>18</xdr:row>
      <xdr:rowOff>115582</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234924"/>
          <a:ext cx="647700" cy="143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58111</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8489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41584</xdr:rowOff>
    </xdr:from>
    <xdr:to>
      <xdr:col>29</xdr:col>
      <xdr:colOff>177800</xdr:colOff>
      <xdr:row>17</xdr:row>
      <xdr:rowOff>143184</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3003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115582</xdr:rowOff>
    </xdr:from>
    <xdr:to>
      <xdr:col>26</xdr:col>
      <xdr:colOff>50800</xdr:colOff>
      <xdr:row>18</xdr:row>
      <xdr:rowOff>141423</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249307"/>
          <a:ext cx="698500" cy="258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57915</xdr:rowOff>
    </xdr:from>
    <xdr:to>
      <xdr:col>26</xdr:col>
      <xdr:colOff>101600</xdr:colOff>
      <xdr:row>17</xdr:row>
      <xdr:rowOff>159515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020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169692</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789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141423</xdr:rowOff>
    </xdr:from>
    <xdr:to>
      <xdr:col>22</xdr:col>
      <xdr:colOff>114300</xdr:colOff>
      <xdr:row>19</xdr:row>
      <xdr:rowOff>35874</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275148"/>
          <a:ext cx="698500" cy="659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86728</xdr:rowOff>
    </xdr:from>
    <xdr:to>
      <xdr:col>22</xdr:col>
      <xdr:colOff>165100</xdr:colOff>
      <xdr:row>18</xdr:row>
      <xdr:rowOff>16878</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049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27055</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817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18702</xdr:rowOff>
    </xdr:from>
    <xdr:to>
      <xdr:col>18</xdr:col>
      <xdr:colOff>177800</xdr:colOff>
      <xdr:row>19</xdr:row>
      <xdr:rowOff>35874</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a:off x="2908300" y="3323877"/>
          <a:ext cx="698500" cy="171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104485</xdr:rowOff>
    </xdr:from>
    <xdr:to>
      <xdr:col>19</xdr:col>
      <xdr:colOff>38100</xdr:colOff>
      <xdr:row>18</xdr:row>
      <xdr:rowOff>34635</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066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44812</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83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154211</xdr:rowOff>
    </xdr:from>
    <xdr:to>
      <xdr:col>15</xdr:col>
      <xdr:colOff>101600</xdr:colOff>
      <xdr:row>18</xdr:row>
      <xdr:rowOff>84361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116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94538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885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50399</xdr:rowOff>
    </xdr:from>
    <xdr:to>
      <xdr:col>29</xdr:col>
      <xdr:colOff>177800</xdr:colOff>
      <xdr:row>18</xdr:row>
      <xdr:rowOff>151998</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184124"/>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22476</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15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64782</xdr:rowOff>
    </xdr:from>
    <xdr:to>
      <xdr:col>26</xdr:col>
      <xdr:colOff>101600</xdr:colOff>
      <xdr:row>18</xdr:row>
      <xdr:rowOff>166382</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1985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151159</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284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90623</xdr:rowOff>
    </xdr:from>
    <xdr:to>
      <xdr:col>22</xdr:col>
      <xdr:colOff>165100</xdr:colOff>
      <xdr:row>19</xdr:row>
      <xdr:rowOff>20773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2243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5550</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310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156524</xdr:rowOff>
    </xdr:from>
    <xdr:to>
      <xdr:col>19</xdr:col>
      <xdr:colOff>38100</xdr:colOff>
      <xdr:row>19</xdr:row>
      <xdr:rowOff>86674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2902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71451</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376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139352</xdr:rowOff>
    </xdr:from>
    <xdr:to>
      <xdr:col>15</xdr:col>
      <xdr:colOff>101600</xdr:colOff>
      <xdr:row>19</xdr:row>
      <xdr:rowOff>69502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2730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54279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35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112503</xdr:rowOff>
    </xdr:from>
    <xdr:to>
      <xdr:col>29</xdr:col>
      <xdr:colOff>127000</xdr:colOff>
      <xdr:row>37</xdr:row>
      <xdr:rowOff>293763</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037053"/>
          <a:ext cx="0" cy="138141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265840</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390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293763</xdr:rowOff>
    </xdr:from>
    <xdr:to>
      <xdr:col>30</xdr:col>
      <xdr:colOff>25400</xdr:colOff>
      <xdr:row>37</xdr:row>
      <xdr:rowOff>293763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4184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27430</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780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112503</xdr:rowOff>
    </xdr:from>
    <xdr:to>
      <xdr:col>30</xdr:col>
      <xdr:colOff>25400</xdr:colOff>
      <xdr:row>33</xdr:row>
      <xdr:rowOff>112503</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0370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79622</xdr:rowOff>
    </xdr:from>
    <xdr:to>
      <xdr:col>29</xdr:col>
      <xdr:colOff>127000</xdr:colOff>
      <xdr:row>37</xdr:row>
      <xdr:rowOff>98425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7204322"/>
          <a:ext cx="647700" cy="188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158545</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7688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313468</xdr:rowOff>
    </xdr:from>
    <xdr:to>
      <xdr:col>29</xdr:col>
      <xdr:colOff>177800</xdr:colOff>
      <xdr:row>36</xdr:row>
      <xdr:rowOff>72168</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9238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98425</xdr:rowOff>
    </xdr:from>
    <xdr:to>
      <xdr:col>26</xdr:col>
      <xdr:colOff>50800</xdr:colOff>
      <xdr:row>37</xdr:row>
      <xdr:rowOff>150031</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4305300" y="7223125"/>
          <a:ext cx="698500" cy="516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312706</xdr:rowOff>
    </xdr:from>
    <xdr:to>
      <xdr:col>26</xdr:col>
      <xdr:colOff>101600</xdr:colOff>
      <xdr:row>36</xdr:row>
      <xdr:rowOff>71406</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9230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81583</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691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150031</xdr:rowOff>
    </xdr:from>
    <xdr:to>
      <xdr:col>22</xdr:col>
      <xdr:colOff>114300</xdr:colOff>
      <xdr:row>37</xdr:row>
      <xdr:rowOff>157709</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3606800" y="7274731"/>
          <a:ext cx="698500" cy="76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342367</xdr:rowOff>
    </xdr:from>
    <xdr:to>
      <xdr:col>22</xdr:col>
      <xdr:colOff>165100</xdr:colOff>
      <xdr:row>36</xdr:row>
      <xdr:rowOff>101067</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9527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111244</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721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88309</xdr:rowOff>
    </xdr:from>
    <xdr:to>
      <xdr:col>18</xdr:col>
      <xdr:colOff>177800</xdr:colOff>
      <xdr:row>37</xdr:row>
      <xdr:rowOff>157709</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2908300" y="7213009"/>
          <a:ext cx="698500" cy="694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42120</xdr:rowOff>
    </xdr:from>
    <xdr:to>
      <xdr:col>19</xdr:col>
      <xdr:colOff>38100</xdr:colOff>
      <xdr:row>36</xdr:row>
      <xdr:rowOff>143720</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9953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153897</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76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17812</xdr:rowOff>
    </xdr:from>
    <xdr:to>
      <xdr:col>15</xdr:col>
      <xdr:colOff>101600</xdr:colOff>
      <xdr:row>36</xdr:row>
      <xdr:rowOff>119412</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971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129589</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739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28822</xdr:rowOff>
    </xdr:from>
    <xdr:to>
      <xdr:col>29</xdr:col>
      <xdr:colOff>177800</xdr:colOff>
      <xdr:row>37</xdr:row>
      <xdr:rowOff>130422</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71535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899</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7125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47625</xdr:rowOff>
    </xdr:from>
    <xdr:to>
      <xdr:col>26</xdr:col>
      <xdr:colOff>101600</xdr:colOff>
      <xdr:row>37</xdr:row>
      <xdr:rowOff>149225</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71723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134002</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7258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99231</xdr:rowOff>
    </xdr:from>
    <xdr:to>
      <xdr:col>22</xdr:col>
      <xdr:colOff>165100</xdr:colOff>
      <xdr:row>37</xdr:row>
      <xdr:rowOff>200831</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72239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185608</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7310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106909</xdr:rowOff>
    </xdr:from>
    <xdr:to>
      <xdr:col>19</xdr:col>
      <xdr:colOff>38100</xdr:colOff>
      <xdr:row>37</xdr:row>
      <xdr:rowOff>208509</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72316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193286</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7317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37509</xdr:rowOff>
    </xdr:from>
    <xdr:to>
      <xdr:col>15</xdr:col>
      <xdr:colOff>101600</xdr:colOff>
      <xdr:row>37</xdr:row>
      <xdr:rowOff>139109</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71622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123886</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7248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和歌山県美浜町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7,256
7,221
12.77
4,113,507
3,968,916
127,210
2,289,292
3,322,614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55.4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157439</xdr:rowOff>
    </xdr:from>
    <xdr:to>
      <xdr:col>24</xdr:col>
      <xdr:colOff>62865</xdr:colOff>
      <xdr:row>38</xdr:row>
      <xdr:rowOff>100975</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472389"/>
          <a:ext cx="1270" cy="1143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104802</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1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100975</xdr:rowOff>
    </xdr:from>
    <xdr:to>
      <xdr:col>24</xdr:col>
      <xdr:colOff>152400</xdr:colOff>
      <xdr:row>38</xdr:row>
      <xdr:rowOff>100975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16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104116</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247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157439</xdr:rowOff>
    </xdr:from>
    <xdr:to>
      <xdr:col>24</xdr:col>
      <xdr:colOff>152400</xdr:colOff>
      <xdr:row>31</xdr:row>
      <xdr:rowOff>157439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472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98171</xdr:rowOff>
    </xdr:from>
    <xdr:to>
      <xdr:col>24</xdr:col>
      <xdr:colOff>63500</xdr:colOff>
      <xdr:row>37</xdr:row>
      <xdr:rowOff>98270</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441821"/>
          <a:ext cx="838200" cy="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21602</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22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170175</xdr:rowOff>
    </xdr:from>
    <xdr:to>
      <xdr:col>24</xdr:col>
      <xdr:colOff>114300</xdr:colOff>
      <xdr:row>36</xdr:row>
      <xdr:rowOff>100325</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7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98171</xdr:rowOff>
    </xdr:from>
    <xdr:to>
      <xdr:col>19</xdr:col>
      <xdr:colOff>177800</xdr:colOff>
      <xdr:row>37</xdr:row>
      <xdr:rowOff>130297</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441821"/>
          <a:ext cx="889000" cy="32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165931</xdr:rowOff>
    </xdr:from>
    <xdr:to>
      <xdr:col>20</xdr:col>
      <xdr:colOff>38100</xdr:colOff>
      <xdr:row>36</xdr:row>
      <xdr:rowOff>96081</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6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112608</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941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130297</xdr:rowOff>
    </xdr:from>
    <xdr:to>
      <xdr:col>15</xdr:col>
      <xdr:colOff>50800</xdr:colOff>
      <xdr:row>38</xdr:row>
      <xdr:rowOff>4125</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473947"/>
          <a:ext cx="889000" cy="45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6025</xdr:rowOff>
    </xdr:from>
    <xdr:to>
      <xdr:col>15</xdr:col>
      <xdr:colOff>101600</xdr:colOff>
      <xdr:row>36</xdr:row>
      <xdr:rowOff>107625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7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124152</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5953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167947</xdr:rowOff>
    </xdr:from>
    <xdr:to>
      <xdr:col>10</xdr:col>
      <xdr:colOff>114300</xdr:colOff>
      <xdr:row>38</xdr:row>
      <xdr:rowOff>4125</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511597"/>
          <a:ext cx="889000" cy="7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19207</xdr:rowOff>
    </xdr:from>
    <xdr:to>
      <xdr:col>10</xdr:col>
      <xdr:colOff>165100</xdr:colOff>
      <xdr:row>36</xdr:row>
      <xdr:rowOff>120807</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9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137334</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5966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49276</xdr:rowOff>
    </xdr:from>
    <xdr:to>
      <xdr:col>6</xdr:col>
      <xdr:colOff>38100</xdr:colOff>
      <xdr:row>36</xdr:row>
      <xdr:rowOff>150876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2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167403</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5996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47470</xdr:rowOff>
    </xdr:from>
    <xdr:to>
      <xdr:col>24</xdr:col>
      <xdr:colOff>114300</xdr:colOff>
      <xdr:row>37</xdr:row>
      <xdr:rowOff>149070</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39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25897</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369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47371</xdr:rowOff>
    </xdr:from>
    <xdr:to>
      <xdr:col>20</xdr:col>
      <xdr:colOff>38100</xdr:colOff>
      <xdr:row>37</xdr:row>
      <xdr:rowOff>148971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391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140098</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483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79497</xdr:rowOff>
    </xdr:from>
    <xdr:to>
      <xdr:col>15</xdr:col>
      <xdr:colOff>101600</xdr:colOff>
      <xdr:row>38</xdr:row>
      <xdr:rowOff>9647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42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774</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515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124775</xdr:rowOff>
    </xdr:from>
    <xdr:to>
      <xdr:col>10</xdr:col>
      <xdr:colOff>165100</xdr:colOff>
      <xdr:row>38</xdr:row>
      <xdr:rowOff>54925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46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46052</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561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117148</xdr:rowOff>
    </xdr:from>
    <xdr:to>
      <xdr:col>6</xdr:col>
      <xdr:colOff>38100</xdr:colOff>
      <xdr:row>38</xdr:row>
      <xdr:rowOff>47298</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460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38424</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553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113873</xdr:rowOff>
    </xdr:from>
    <xdr:to>
      <xdr:col>24</xdr:col>
      <xdr:colOff>62865</xdr:colOff>
      <xdr:row>57</xdr:row>
      <xdr:rowOff>59969</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686373"/>
          <a:ext cx="1270" cy="1146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63796</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836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59969</xdr:rowOff>
    </xdr:from>
    <xdr:to>
      <xdr:col>24</xdr:col>
      <xdr:colOff>152400</xdr:colOff>
      <xdr:row>57</xdr:row>
      <xdr:rowOff>59969</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832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60550</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46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113873</xdr:rowOff>
    </xdr:from>
    <xdr:to>
      <xdr:col>24</xdr:col>
      <xdr:colOff>152400</xdr:colOff>
      <xdr:row>50</xdr:row>
      <xdr:rowOff>113873</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686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81599</xdr:rowOff>
    </xdr:from>
    <xdr:to>
      <xdr:col>24</xdr:col>
      <xdr:colOff>63500</xdr:colOff>
      <xdr:row>56</xdr:row>
      <xdr:rowOff>97203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9682799"/>
          <a:ext cx="838200" cy="15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70153</xdr:rowOff>
    </xdr:from>
    <xdr:ext cx="599010"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3284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47276</xdr:rowOff>
    </xdr:from>
    <xdr:to>
      <xdr:col>24</xdr:col>
      <xdr:colOff>114300</xdr:colOff>
      <xdr:row>55</xdr:row>
      <xdr:rowOff>148876</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47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97203</xdr:rowOff>
    </xdr:from>
    <xdr:to>
      <xdr:col>19</xdr:col>
      <xdr:colOff>177800</xdr:colOff>
      <xdr:row>56</xdr:row>
      <xdr:rowOff>104075</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908300" y="9698403"/>
          <a:ext cx="889000" cy="6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43226</xdr:rowOff>
    </xdr:from>
    <xdr:to>
      <xdr:col>20</xdr:col>
      <xdr:colOff>38100</xdr:colOff>
      <xdr:row>55</xdr:row>
      <xdr:rowOff>144826</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47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161353</xdr:rowOff>
    </xdr:from>
    <xdr:ext cx="599010"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497795" y="9248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72240</xdr:rowOff>
    </xdr:from>
    <xdr:to>
      <xdr:col>15</xdr:col>
      <xdr:colOff>50800</xdr:colOff>
      <xdr:row>56</xdr:row>
      <xdr:rowOff>104075</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019300" y="9673440"/>
          <a:ext cx="889000" cy="31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68514</xdr:rowOff>
    </xdr:from>
    <xdr:to>
      <xdr:col>15</xdr:col>
      <xdr:colOff>101600</xdr:colOff>
      <xdr:row>55</xdr:row>
      <xdr:rowOff>170114</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49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15191</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08795" y="9273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72240</xdr:rowOff>
    </xdr:from>
    <xdr:to>
      <xdr:col>10</xdr:col>
      <xdr:colOff>114300</xdr:colOff>
      <xdr:row>56</xdr:row>
      <xdr:rowOff>86994</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9673440"/>
          <a:ext cx="889000" cy="14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117571</xdr:rowOff>
    </xdr:from>
    <xdr:to>
      <xdr:col>10</xdr:col>
      <xdr:colOff>165100</xdr:colOff>
      <xdr:row>56</xdr:row>
      <xdr:rowOff>47721</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64248</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19795" y="9322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111709</xdr:rowOff>
    </xdr:from>
    <xdr:to>
      <xdr:col>6</xdr:col>
      <xdr:colOff>38100</xdr:colOff>
      <xdr:row>56</xdr:row>
      <xdr:rowOff>41859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5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58386</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30795" y="9316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30799</xdr:rowOff>
    </xdr:from>
    <xdr:to>
      <xdr:col>24</xdr:col>
      <xdr:colOff>114300</xdr:colOff>
      <xdr:row>56</xdr:row>
      <xdr:rowOff>132399</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631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9226</xdr:rowOff>
    </xdr:from>
    <xdr:ext cx="534377"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610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46403</xdr:rowOff>
    </xdr:from>
    <xdr:to>
      <xdr:col>20</xdr:col>
      <xdr:colOff>38100</xdr:colOff>
      <xdr:row>56</xdr:row>
      <xdr:rowOff>148003</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647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139130</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530111" y="974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53275</xdr:rowOff>
    </xdr:from>
    <xdr:to>
      <xdr:col>15</xdr:col>
      <xdr:colOff>101600</xdr:colOff>
      <xdr:row>56</xdr:row>
      <xdr:rowOff>154875</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65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146002</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41111" y="9747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21440</xdr:rowOff>
    </xdr:from>
    <xdr:to>
      <xdr:col>10</xdr:col>
      <xdr:colOff>165100</xdr:colOff>
      <xdr:row>56</xdr:row>
      <xdr:rowOff>123040</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62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114167</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52111" y="971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36194</xdr:rowOff>
    </xdr:from>
    <xdr:to>
      <xdr:col>6</xdr:col>
      <xdr:colOff>38100</xdr:colOff>
      <xdr:row>56</xdr:row>
      <xdr:rowOff>137794</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637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128921</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63111" y="9730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a:extLst>
            <a:ext uri="{FF2B5EF4-FFF2-40B4-BE49-F238E27FC236}">
              <a16:creationId xmlns:a16="http://schemas.microsoft.com/office/drawing/2014/main" id="{00000000-0008-0000-0600-0000A5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137094</xdr:rowOff>
    </xdr:from>
    <xdr:to>
      <xdr:col>24</xdr:col>
      <xdr:colOff>62865</xdr:colOff>
      <xdr:row>78</xdr:row>
      <xdr:rowOff>138626</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flipV="1">
          <a:off x="4633595" y="12310044"/>
          <a:ext cx="1270" cy="1201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142453</xdr:rowOff>
    </xdr:from>
    <xdr:ext cx="313932" cy="259045"/>
    <xdr:sp macro="" textlink="">
      <xdr:nvSpPr>
        <xdr:cNvPr id="167" name="維持補修費最小値テキスト">
          <a:extLst>
            <a:ext uri="{FF2B5EF4-FFF2-40B4-BE49-F238E27FC236}">
              <a16:creationId xmlns:a16="http://schemas.microsoft.com/office/drawing/2014/main" id="{00000000-0008-0000-0600-0000A7000000}"/>
            </a:ext>
          </a:extLst>
        </xdr:cNvPr>
        <xdr:cNvSpPr txBox="1"/>
      </xdr:nvSpPr>
      <xdr:spPr>
        <a:xfrm>
          <a:off x="4686300" y="135155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138626</xdr:rowOff>
    </xdr:from>
    <xdr:to>
      <xdr:col>24</xdr:col>
      <xdr:colOff>152400</xdr:colOff>
      <xdr:row>78</xdr:row>
      <xdr:rowOff>138626</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3511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83771</xdr:rowOff>
    </xdr:from>
    <xdr:ext cx="534377" cy="259045"/>
    <xdr:sp macro="" textlink="">
      <xdr:nvSpPr>
        <xdr:cNvPr id="169" name="維持補修費最大値テキスト">
          <a:extLst>
            <a:ext uri="{FF2B5EF4-FFF2-40B4-BE49-F238E27FC236}">
              <a16:creationId xmlns:a16="http://schemas.microsoft.com/office/drawing/2014/main" id="{00000000-0008-0000-0600-0000A9000000}"/>
            </a:ext>
          </a:extLst>
        </xdr:cNvPr>
        <xdr:cNvSpPr txBox="1"/>
      </xdr:nvSpPr>
      <xdr:spPr>
        <a:xfrm>
          <a:off x="4686300" y="12085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137094</xdr:rowOff>
    </xdr:from>
    <xdr:to>
      <xdr:col>24</xdr:col>
      <xdr:colOff>152400</xdr:colOff>
      <xdr:row>71</xdr:row>
      <xdr:rowOff>137094</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2310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92883</xdr:rowOff>
    </xdr:from>
    <xdr:to>
      <xdr:col>24</xdr:col>
      <xdr:colOff>63500</xdr:colOff>
      <xdr:row>78</xdr:row>
      <xdr:rowOff>104130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3797300" y="13465983"/>
          <a:ext cx="838200" cy="11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59358</xdr:rowOff>
    </xdr:from>
    <xdr:ext cx="469744" cy="259045"/>
    <xdr:sp macro="" textlink="">
      <xdr:nvSpPr>
        <xdr:cNvPr id="172" name="維持補修費平均値テキスト">
          <a:extLst>
            <a:ext uri="{FF2B5EF4-FFF2-40B4-BE49-F238E27FC236}">
              <a16:creationId xmlns:a16="http://schemas.microsoft.com/office/drawing/2014/main" id="{00000000-0008-0000-0600-0000AC000000}"/>
            </a:ext>
          </a:extLst>
        </xdr:cNvPr>
        <xdr:cNvSpPr txBox="1"/>
      </xdr:nvSpPr>
      <xdr:spPr>
        <a:xfrm>
          <a:off x="4686300" y="130895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36481</xdr:rowOff>
    </xdr:from>
    <xdr:to>
      <xdr:col>24</xdr:col>
      <xdr:colOff>114300</xdr:colOff>
      <xdr:row>77</xdr:row>
      <xdr:rowOff>138081</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4584700" y="1323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104130</xdr:rowOff>
    </xdr:from>
    <xdr:to>
      <xdr:col>19</xdr:col>
      <xdr:colOff>177800</xdr:colOff>
      <xdr:row>78</xdr:row>
      <xdr:rowOff>116039</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2908300" y="13477230"/>
          <a:ext cx="889000" cy="1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44117</xdr:rowOff>
    </xdr:from>
    <xdr:to>
      <xdr:col>20</xdr:col>
      <xdr:colOff>38100</xdr:colOff>
      <xdr:row>77</xdr:row>
      <xdr:rowOff>145717</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3746500" y="1324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162244</xdr:rowOff>
    </xdr:from>
    <xdr:ext cx="469744" cy="259045"/>
    <xdr:sp macro="" textlink="">
      <xdr:nvSpPr>
        <xdr:cNvPr id="176" name="テキスト ボックス 175">
          <a:extLst>
            <a:ext uri="{FF2B5EF4-FFF2-40B4-BE49-F238E27FC236}">
              <a16:creationId xmlns:a16="http://schemas.microsoft.com/office/drawing/2014/main" id="{00000000-0008-0000-0600-0000B0000000}"/>
            </a:ext>
          </a:extLst>
        </xdr:cNvPr>
        <xdr:cNvSpPr txBox="1"/>
      </xdr:nvSpPr>
      <xdr:spPr>
        <a:xfrm>
          <a:off x="3562428" y="13020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116039</xdr:rowOff>
    </xdr:from>
    <xdr:to>
      <xdr:col>15</xdr:col>
      <xdr:colOff>50800</xdr:colOff>
      <xdr:row>78</xdr:row>
      <xdr:rowOff>122647</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019300" y="13489139"/>
          <a:ext cx="889000" cy="6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46929</xdr:rowOff>
    </xdr:from>
    <xdr:to>
      <xdr:col>15</xdr:col>
      <xdr:colOff>101600</xdr:colOff>
      <xdr:row>77</xdr:row>
      <xdr:rowOff>148529</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2857500" y="13248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165056</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2673428" y="13023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120977</xdr:rowOff>
    </xdr:from>
    <xdr:to>
      <xdr:col>10</xdr:col>
      <xdr:colOff>114300</xdr:colOff>
      <xdr:row>78</xdr:row>
      <xdr:rowOff>122647</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1130300" y="13494077"/>
          <a:ext cx="889000" cy="1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75870</xdr:rowOff>
    </xdr:from>
    <xdr:to>
      <xdr:col>10</xdr:col>
      <xdr:colOff>165100</xdr:colOff>
      <xdr:row>78</xdr:row>
      <xdr:rowOff>6020</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968500" y="1327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22547</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1784428" y="1305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82796</xdr:rowOff>
    </xdr:from>
    <xdr:to>
      <xdr:col>6</xdr:col>
      <xdr:colOff>38100</xdr:colOff>
      <xdr:row>78</xdr:row>
      <xdr:rowOff>12946</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079500" y="1328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29473</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895428" y="13059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42083</xdr:rowOff>
    </xdr:from>
    <xdr:to>
      <xdr:col>24</xdr:col>
      <xdr:colOff>114300</xdr:colOff>
      <xdr:row>78</xdr:row>
      <xdr:rowOff>143683</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4584700" y="13415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128460</xdr:rowOff>
    </xdr:from>
    <xdr:ext cx="469744" cy="259045"/>
    <xdr:sp macro="" textlink="">
      <xdr:nvSpPr>
        <xdr:cNvPr id="191" name="維持補修費該当値テキスト">
          <a:extLst>
            <a:ext uri="{FF2B5EF4-FFF2-40B4-BE49-F238E27FC236}">
              <a16:creationId xmlns:a16="http://schemas.microsoft.com/office/drawing/2014/main" id="{00000000-0008-0000-0600-0000BF000000}"/>
            </a:ext>
          </a:extLst>
        </xdr:cNvPr>
        <xdr:cNvSpPr txBox="1"/>
      </xdr:nvSpPr>
      <xdr:spPr>
        <a:xfrm>
          <a:off x="4686300" y="13330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53330</xdr:rowOff>
    </xdr:from>
    <xdr:to>
      <xdr:col>20</xdr:col>
      <xdr:colOff>38100</xdr:colOff>
      <xdr:row>78</xdr:row>
      <xdr:rowOff>154930</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3746500" y="1342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146057</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562428" y="13519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65239</xdr:rowOff>
    </xdr:from>
    <xdr:to>
      <xdr:col>15</xdr:col>
      <xdr:colOff>101600</xdr:colOff>
      <xdr:row>78</xdr:row>
      <xdr:rowOff>166839</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2857500" y="1343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157966</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673428" y="13531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71847</xdr:rowOff>
    </xdr:from>
    <xdr:to>
      <xdr:col>10</xdr:col>
      <xdr:colOff>165100</xdr:colOff>
      <xdr:row>79</xdr:row>
      <xdr:rowOff>1997</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968500" y="13444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78</xdr:row>
      <xdr:rowOff>164574</xdr:rowOff>
    </xdr:from>
    <xdr:ext cx="378565"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30017" y="135376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70177</xdr:rowOff>
    </xdr:from>
    <xdr:to>
      <xdr:col>6</xdr:col>
      <xdr:colOff>38100</xdr:colOff>
      <xdr:row>79</xdr:row>
      <xdr:rowOff>327</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079500" y="13443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78</xdr:row>
      <xdr:rowOff>162904</xdr:rowOff>
    </xdr:from>
    <xdr:ext cx="378565"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941017" y="135360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89114</xdr:rowOff>
    </xdr:from>
    <xdr:to>
      <xdr:col>24</xdr:col>
      <xdr:colOff>62865</xdr:colOff>
      <xdr:row>100</xdr:row>
      <xdr:rowOff>6231</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519614"/>
          <a:ext cx="1270" cy="1631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100</xdr:row>
      <xdr:rowOff>10058</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7155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6231</xdr:rowOff>
    </xdr:from>
    <xdr:to>
      <xdr:col>24</xdr:col>
      <xdr:colOff>152400</xdr:colOff>
      <xdr:row>100</xdr:row>
      <xdr:rowOff>6231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7151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35791</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294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89114</xdr:rowOff>
    </xdr:from>
    <xdr:to>
      <xdr:col>24</xdr:col>
      <xdr:colOff>152400</xdr:colOff>
      <xdr:row>90</xdr:row>
      <xdr:rowOff>89114</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519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24518</xdr:rowOff>
    </xdr:from>
    <xdr:to>
      <xdr:col>24</xdr:col>
      <xdr:colOff>63500</xdr:colOff>
      <xdr:row>98</xdr:row>
      <xdr:rowOff>25073</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3797300" y="16826618"/>
          <a:ext cx="838200" cy="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107433</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3951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84556</xdr:rowOff>
    </xdr:from>
    <xdr:to>
      <xdr:col>24</xdr:col>
      <xdr:colOff>114300</xdr:colOff>
      <xdr:row>97</xdr:row>
      <xdr:rowOff>14706</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54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24518</xdr:rowOff>
    </xdr:from>
    <xdr:to>
      <xdr:col>19</xdr:col>
      <xdr:colOff>177800</xdr:colOff>
      <xdr:row>98</xdr:row>
      <xdr:rowOff>39018</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908300" y="16826618"/>
          <a:ext cx="889000" cy="14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107841</xdr:rowOff>
    </xdr:from>
    <xdr:to>
      <xdr:col>20</xdr:col>
      <xdr:colOff>38100</xdr:colOff>
      <xdr:row>97</xdr:row>
      <xdr:rowOff>37991</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56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54518</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342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39018</xdr:rowOff>
    </xdr:from>
    <xdr:to>
      <xdr:col>15</xdr:col>
      <xdr:colOff>50800</xdr:colOff>
      <xdr:row>98</xdr:row>
      <xdr:rowOff>119191</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6841118"/>
          <a:ext cx="889000" cy="80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120952</xdr:rowOff>
    </xdr:from>
    <xdr:to>
      <xdr:col>15</xdr:col>
      <xdr:colOff>101600</xdr:colOff>
      <xdr:row>97</xdr:row>
      <xdr:rowOff>51102</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58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67629</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355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86567</xdr:rowOff>
    </xdr:from>
    <xdr:to>
      <xdr:col>10</xdr:col>
      <xdr:colOff>114300</xdr:colOff>
      <xdr:row>98</xdr:row>
      <xdr:rowOff>119191</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1130300" y="16888667"/>
          <a:ext cx="889000" cy="32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56390</xdr:rowOff>
    </xdr:from>
    <xdr:to>
      <xdr:col>10</xdr:col>
      <xdr:colOff>165100</xdr:colOff>
      <xdr:row>97</xdr:row>
      <xdr:rowOff>157990</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687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3067</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462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100233</xdr:rowOff>
    </xdr:from>
    <xdr:to>
      <xdr:col>6</xdr:col>
      <xdr:colOff>38100</xdr:colOff>
      <xdr:row>98</xdr:row>
      <xdr:rowOff>30383</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730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46910</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506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145723</xdr:rowOff>
    </xdr:from>
    <xdr:to>
      <xdr:col>24</xdr:col>
      <xdr:colOff>114300</xdr:colOff>
      <xdr:row>98</xdr:row>
      <xdr:rowOff>75873</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77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124150</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754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145168</xdr:rowOff>
    </xdr:from>
    <xdr:to>
      <xdr:col>20</xdr:col>
      <xdr:colOff>38100</xdr:colOff>
      <xdr:row>98</xdr:row>
      <xdr:rowOff>75318</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775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66445</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868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159668</xdr:rowOff>
    </xdr:from>
    <xdr:to>
      <xdr:col>15</xdr:col>
      <xdr:colOff>101600</xdr:colOff>
      <xdr:row>98</xdr:row>
      <xdr:rowOff>89818</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79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80945</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883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68391</xdr:rowOff>
    </xdr:from>
    <xdr:to>
      <xdr:col>10</xdr:col>
      <xdr:colOff>165100</xdr:colOff>
      <xdr:row>98</xdr:row>
      <xdr:rowOff>169991</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870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161118</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96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35767</xdr:rowOff>
    </xdr:from>
    <xdr:to>
      <xdr:col>6</xdr:col>
      <xdr:colOff>38100</xdr:colOff>
      <xdr:row>98</xdr:row>
      <xdr:rowOff>137367</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837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128494</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930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139414</xdr:rowOff>
    </xdr:from>
    <xdr:to>
      <xdr:col>54</xdr:col>
      <xdr:colOff>189865</xdr:colOff>
      <xdr:row>38</xdr:row>
      <xdr:rowOff>98385</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111464"/>
          <a:ext cx="1270" cy="1502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102212</xdr:rowOff>
    </xdr:from>
    <xdr:ext cx="534377"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6617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98385</xdr:rowOff>
    </xdr:from>
    <xdr:to>
      <xdr:col>55</xdr:col>
      <xdr:colOff>88900</xdr:colOff>
      <xdr:row>38</xdr:row>
      <xdr:rowOff>98385</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6613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86091</xdr:rowOff>
    </xdr:from>
    <xdr:ext cx="599010"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4886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139414</xdr:rowOff>
    </xdr:from>
    <xdr:to>
      <xdr:col>55</xdr:col>
      <xdr:colOff>88900</xdr:colOff>
      <xdr:row>29</xdr:row>
      <xdr:rowOff>139414</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111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85689</xdr:rowOff>
    </xdr:from>
    <xdr:to>
      <xdr:col>55</xdr:col>
      <xdr:colOff>0</xdr:colOff>
      <xdr:row>37</xdr:row>
      <xdr:rowOff>127421</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9639300" y="6429339"/>
          <a:ext cx="838200" cy="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97791</xdr:rowOff>
    </xdr:from>
    <xdr:ext cx="599010"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60985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74914</xdr:rowOff>
    </xdr:from>
    <xdr:to>
      <xdr:col>55</xdr:col>
      <xdr:colOff>50800</xdr:colOff>
      <xdr:row>37</xdr:row>
      <xdr:rowOff>5064</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6247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124136</xdr:rowOff>
    </xdr:from>
    <xdr:to>
      <xdr:col>50</xdr:col>
      <xdr:colOff>114300</xdr:colOff>
      <xdr:row>37</xdr:row>
      <xdr:rowOff>127421</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8750300" y="6467786"/>
          <a:ext cx="889000" cy="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65057</xdr:rowOff>
    </xdr:from>
    <xdr:to>
      <xdr:col>50</xdr:col>
      <xdr:colOff>165100</xdr:colOff>
      <xdr:row>36</xdr:row>
      <xdr:rowOff>166657</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623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11734</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39795" y="6012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117511</xdr:rowOff>
    </xdr:from>
    <xdr:to>
      <xdr:col>45</xdr:col>
      <xdr:colOff>177800</xdr:colOff>
      <xdr:row>37</xdr:row>
      <xdr:rowOff>124136</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7861300" y="6461161"/>
          <a:ext cx="889000" cy="6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88500</xdr:rowOff>
    </xdr:from>
    <xdr:to>
      <xdr:col>46</xdr:col>
      <xdr:colOff>38100</xdr:colOff>
      <xdr:row>37</xdr:row>
      <xdr:rowOff>18650</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62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35177</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50795" y="6035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117511</xdr:rowOff>
    </xdr:from>
    <xdr:to>
      <xdr:col>41</xdr:col>
      <xdr:colOff>50800</xdr:colOff>
      <xdr:row>37</xdr:row>
      <xdr:rowOff>137589</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6972300" y="6461161"/>
          <a:ext cx="889000" cy="20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112309</xdr:rowOff>
    </xdr:from>
    <xdr:to>
      <xdr:col>41</xdr:col>
      <xdr:colOff>101600</xdr:colOff>
      <xdr:row>37</xdr:row>
      <xdr:rowOff>42459</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628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58986</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61795" y="6059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160707</xdr:rowOff>
    </xdr:from>
    <xdr:to>
      <xdr:col>36</xdr:col>
      <xdr:colOff>165100</xdr:colOff>
      <xdr:row>37</xdr:row>
      <xdr:rowOff>90857</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33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107384</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705111" y="610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34889</xdr:rowOff>
    </xdr:from>
    <xdr:to>
      <xdr:col>55</xdr:col>
      <xdr:colOff>50800</xdr:colOff>
      <xdr:row>37</xdr:row>
      <xdr:rowOff>136489</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637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13316</xdr:rowOff>
    </xdr:from>
    <xdr:ext cx="534377"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6356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76621</xdr:rowOff>
    </xdr:from>
    <xdr:to>
      <xdr:col>50</xdr:col>
      <xdr:colOff>165100</xdr:colOff>
      <xdr:row>38</xdr:row>
      <xdr:rowOff>6770</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642027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169347</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72111" y="651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73336</xdr:rowOff>
    </xdr:from>
    <xdr:to>
      <xdr:col>46</xdr:col>
      <xdr:colOff>38100</xdr:colOff>
      <xdr:row>38</xdr:row>
      <xdr:rowOff>3487</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641698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166063</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83111" y="6509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66711</xdr:rowOff>
    </xdr:from>
    <xdr:to>
      <xdr:col>41</xdr:col>
      <xdr:colOff>101600</xdr:colOff>
      <xdr:row>37</xdr:row>
      <xdr:rowOff>168311</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641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159438</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94111" y="6503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86789</xdr:rowOff>
    </xdr:from>
    <xdr:to>
      <xdr:col>36</xdr:col>
      <xdr:colOff>165100</xdr:colOff>
      <xdr:row>38</xdr:row>
      <xdr:rowOff>16939</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643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8066</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705111" y="652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10626</xdr:rowOff>
    </xdr:from>
    <xdr:to>
      <xdr:col>54</xdr:col>
      <xdr:colOff>189865</xdr:colOff>
      <xdr:row>59</xdr:row>
      <xdr:rowOff>17735</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754576"/>
          <a:ext cx="1270" cy="1378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21562</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137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17735</xdr:rowOff>
    </xdr:from>
    <xdr:to>
      <xdr:col>55</xdr:col>
      <xdr:colOff>88900</xdr:colOff>
      <xdr:row>59</xdr:row>
      <xdr:rowOff>17735</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13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128753</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52980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10626</xdr:rowOff>
    </xdr:from>
    <xdr:to>
      <xdr:col>55</xdr:col>
      <xdr:colOff>88900</xdr:colOff>
      <xdr:row>51</xdr:row>
      <xdr:rowOff>10626</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754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60484</xdr:rowOff>
    </xdr:from>
    <xdr:to>
      <xdr:col>55</xdr:col>
      <xdr:colOff>0</xdr:colOff>
      <xdr:row>58</xdr:row>
      <xdr:rowOff>79619</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10004584"/>
          <a:ext cx="838200" cy="19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33737</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8063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10860</xdr:rowOff>
    </xdr:from>
    <xdr:to>
      <xdr:col>55</xdr:col>
      <xdr:colOff>50800</xdr:colOff>
      <xdr:row>58</xdr:row>
      <xdr:rowOff>112460</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95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60484</xdr:rowOff>
    </xdr:from>
    <xdr:to>
      <xdr:col>50</xdr:col>
      <xdr:colOff>114300</xdr:colOff>
      <xdr:row>58</xdr:row>
      <xdr:rowOff>81038</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10004584"/>
          <a:ext cx="889000" cy="20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17574</xdr:rowOff>
    </xdr:from>
    <xdr:to>
      <xdr:col>50</xdr:col>
      <xdr:colOff>165100</xdr:colOff>
      <xdr:row>58</xdr:row>
      <xdr:rowOff>119174</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96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110301</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10054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81038</xdr:rowOff>
    </xdr:from>
    <xdr:to>
      <xdr:col>45</xdr:col>
      <xdr:colOff>177800</xdr:colOff>
      <xdr:row>58</xdr:row>
      <xdr:rowOff>111670</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10025138"/>
          <a:ext cx="889000" cy="30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12850</xdr:rowOff>
    </xdr:from>
    <xdr:to>
      <xdr:col>46</xdr:col>
      <xdr:colOff>38100</xdr:colOff>
      <xdr:row>58</xdr:row>
      <xdr:rowOff>114450</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95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130977</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732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111670</xdr:rowOff>
    </xdr:from>
    <xdr:to>
      <xdr:col>41</xdr:col>
      <xdr:colOff>50800</xdr:colOff>
      <xdr:row>58</xdr:row>
      <xdr:rowOff>155108</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10055770"/>
          <a:ext cx="889000" cy="43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25502</xdr:rowOff>
    </xdr:from>
    <xdr:to>
      <xdr:col>41</xdr:col>
      <xdr:colOff>101600</xdr:colOff>
      <xdr:row>58</xdr:row>
      <xdr:rowOff>127102</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96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143629</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744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13100</xdr:rowOff>
    </xdr:from>
    <xdr:to>
      <xdr:col>36</xdr:col>
      <xdr:colOff>165100</xdr:colOff>
      <xdr:row>58</xdr:row>
      <xdr:rowOff>114700</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95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131227</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732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28819</xdr:rowOff>
    </xdr:from>
    <xdr:to>
      <xdr:col>55</xdr:col>
      <xdr:colOff>50800</xdr:colOff>
      <xdr:row>58</xdr:row>
      <xdr:rowOff>130419</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972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160737</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933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9684</xdr:rowOff>
    </xdr:from>
    <xdr:to>
      <xdr:col>50</xdr:col>
      <xdr:colOff>165100</xdr:colOff>
      <xdr:row>58</xdr:row>
      <xdr:rowOff>111284</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953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127811</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9729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30238</xdr:rowOff>
    </xdr:from>
    <xdr:to>
      <xdr:col>46</xdr:col>
      <xdr:colOff>38100</xdr:colOff>
      <xdr:row>58</xdr:row>
      <xdr:rowOff>131838</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974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122965</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10067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60870</xdr:rowOff>
    </xdr:from>
    <xdr:to>
      <xdr:col>41</xdr:col>
      <xdr:colOff>101600</xdr:colOff>
      <xdr:row>58</xdr:row>
      <xdr:rowOff>162470</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1000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153597</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94111" y="10097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104308</xdr:rowOff>
    </xdr:from>
    <xdr:to>
      <xdr:col>36</xdr:col>
      <xdr:colOff>165100</xdr:colOff>
      <xdr:row>59</xdr:row>
      <xdr:rowOff>34458</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10048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25585</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05111" y="10141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102683</xdr:rowOff>
    </xdr:from>
    <xdr:to>
      <xdr:col>54</xdr:col>
      <xdr:colOff>189865</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104183"/>
          <a:ext cx="1270" cy="1408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49360</xdr:rowOff>
    </xdr:from>
    <xdr:ext cx="599010"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1879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102683</xdr:rowOff>
    </xdr:from>
    <xdr:to>
      <xdr:col>55</xdr:col>
      <xdr:colOff>88900</xdr:colOff>
      <xdr:row>70</xdr:row>
      <xdr:rowOff>102683</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104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133210</xdr:rowOff>
    </xdr:from>
    <xdr:to>
      <xdr:col>55</xdr:col>
      <xdr:colOff>0</xdr:colOff>
      <xdr:row>77</xdr:row>
      <xdr:rowOff>149765</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9639300" y="13334860"/>
          <a:ext cx="838200" cy="16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145414</xdr:rowOff>
    </xdr:from>
    <xdr:ext cx="534377"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3470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166987</xdr:rowOff>
    </xdr:from>
    <xdr:to>
      <xdr:col>55</xdr:col>
      <xdr:colOff>50800</xdr:colOff>
      <xdr:row>78</xdr:row>
      <xdr:rowOff>97137</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368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149765</xdr:rowOff>
    </xdr:from>
    <xdr:to>
      <xdr:col>50</xdr:col>
      <xdr:colOff>114300</xdr:colOff>
      <xdr:row>78</xdr:row>
      <xdr:rowOff>18416</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8750300" y="13351415"/>
          <a:ext cx="889000" cy="40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164167</xdr:rowOff>
    </xdr:from>
    <xdr:to>
      <xdr:col>50</xdr:col>
      <xdr:colOff>165100</xdr:colOff>
      <xdr:row>78</xdr:row>
      <xdr:rowOff>94317</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365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85444</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72111" y="13458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18416</xdr:rowOff>
    </xdr:from>
    <xdr:to>
      <xdr:col>45</xdr:col>
      <xdr:colOff>177800</xdr:colOff>
      <xdr:row>78</xdr:row>
      <xdr:rowOff>93692</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7861300" y="13391516"/>
          <a:ext cx="889000" cy="75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161984</xdr:rowOff>
    </xdr:from>
    <xdr:to>
      <xdr:col>46</xdr:col>
      <xdr:colOff>38100</xdr:colOff>
      <xdr:row>78</xdr:row>
      <xdr:rowOff>92134</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36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83261</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83111" y="13456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79876</xdr:rowOff>
    </xdr:from>
    <xdr:to>
      <xdr:col>41</xdr:col>
      <xdr:colOff>50800</xdr:colOff>
      <xdr:row>78</xdr:row>
      <xdr:rowOff>93692</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6972300" y="13452976"/>
          <a:ext cx="889000" cy="1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135930</xdr:rowOff>
    </xdr:from>
    <xdr:to>
      <xdr:col>41</xdr:col>
      <xdr:colOff>101600</xdr:colOff>
      <xdr:row>78</xdr:row>
      <xdr:rowOff>66080</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33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82607</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94111" y="13112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137043</xdr:rowOff>
    </xdr:from>
    <xdr:to>
      <xdr:col>36</xdr:col>
      <xdr:colOff>165100</xdr:colOff>
      <xdr:row>78</xdr:row>
      <xdr:rowOff>67193</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338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83720</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05111" y="13113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82410</xdr:rowOff>
    </xdr:from>
    <xdr:to>
      <xdr:col>55</xdr:col>
      <xdr:colOff>50800</xdr:colOff>
      <xdr:row>78</xdr:row>
      <xdr:rowOff>12560</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28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105287</xdr:rowOff>
    </xdr:from>
    <xdr:ext cx="534377"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135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98965</xdr:rowOff>
    </xdr:from>
    <xdr:to>
      <xdr:col>50</xdr:col>
      <xdr:colOff>165100</xdr:colOff>
      <xdr:row>78</xdr:row>
      <xdr:rowOff>29115</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300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45642</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372111" y="13075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139066</xdr:rowOff>
    </xdr:from>
    <xdr:to>
      <xdr:col>46</xdr:col>
      <xdr:colOff>38100</xdr:colOff>
      <xdr:row>78</xdr:row>
      <xdr:rowOff>69216</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340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85743</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83111" y="13115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42892</xdr:rowOff>
    </xdr:from>
    <xdr:to>
      <xdr:col>41</xdr:col>
      <xdr:colOff>101600</xdr:colOff>
      <xdr:row>78</xdr:row>
      <xdr:rowOff>144492</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415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135619</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94111" y="13508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29076</xdr:rowOff>
    </xdr:from>
    <xdr:to>
      <xdr:col>36</xdr:col>
      <xdr:colOff>165100</xdr:colOff>
      <xdr:row>78</xdr:row>
      <xdr:rowOff>130676</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402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121803</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05111" y="13494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18021</xdr:rowOff>
    </xdr:from>
    <xdr:to>
      <xdr:col>54</xdr:col>
      <xdr:colOff>189865</xdr:colOff>
      <xdr:row>98</xdr:row>
      <xdr:rowOff>165951</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619971"/>
          <a:ext cx="1270" cy="1348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169778</xdr:rowOff>
    </xdr:from>
    <xdr:ext cx="534377"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71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165951</xdr:rowOff>
    </xdr:from>
    <xdr:to>
      <xdr:col>55</xdr:col>
      <xdr:colOff>88900</xdr:colOff>
      <xdr:row>98</xdr:row>
      <xdr:rowOff>165951</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68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136148</xdr:rowOff>
    </xdr:from>
    <xdr:ext cx="599010"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395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18021</xdr:rowOff>
    </xdr:from>
    <xdr:to>
      <xdr:col>55</xdr:col>
      <xdr:colOff>88900</xdr:colOff>
      <xdr:row>91</xdr:row>
      <xdr:rowOff>18021</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619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63511</xdr:rowOff>
    </xdr:from>
    <xdr:to>
      <xdr:col>55</xdr:col>
      <xdr:colOff>0</xdr:colOff>
      <xdr:row>98</xdr:row>
      <xdr:rowOff>123337</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9639300" y="16865611"/>
          <a:ext cx="838200" cy="59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107090</xdr:rowOff>
    </xdr:from>
    <xdr:ext cx="534377"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5662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84213</xdr:rowOff>
    </xdr:from>
    <xdr:to>
      <xdr:col>55</xdr:col>
      <xdr:colOff>50800</xdr:colOff>
      <xdr:row>98</xdr:row>
      <xdr:rowOff>14363</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7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47095</xdr:rowOff>
    </xdr:from>
    <xdr:to>
      <xdr:col>50</xdr:col>
      <xdr:colOff>114300</xdr:colOff>
      <xdr:row>98</xdr:row>
      <xdr:rowOff>63511</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8750300" y="16849195"/>
          <a:ext cx="889000" cy="16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112297</xdr:rowOff>
    </xdr:from>
    <xdr:to>
      <xdr:col>50</xdr:col>
      <xdr:colOff>165100</xdr:colOff>
      <xdr:row>98</xdr:row>
      <xdr:rowOff>42447</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74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58974</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72111" y="1651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162433</xdr:rowOff>
    </xdr:from>
    <xdr:to>
      <xdr:col>45</xdr:col>
      <xdr:colOff>177800</xdr:colOff>
      <xdr:row>98</xdr:row>
      <xdr:rowOff>47095</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7861300" y="16793083"/>
          <a:ext cx="889000" cy="56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105397</xdr:rowOff>
    </xdr:from>
    <xdr:to>
      <xdr:col>46</xdr:col>
      <xdr:colOff>38100</xdr:colOff>
      <xdr:row>98</xdr:row>
      <xdr:rowOff>35547</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73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52074</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83111" y="16511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162433</xdr:rowOff>
    </xdr:from>
    <xdr:to>
      <xdr:col>41</xdr:col>
      <xdr:colOff>50800</xdr:colOff>
      <xdr:row>98</xdr:row>
      <xdr:rowOff>143190</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6972300" y="16793083"/>
          <a:ext cx="889000" cy="152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170796</xdr:rowOff>
    </xdr:from>
    <xdr:to>
      <xdr:col>41</xdr:col>
      <xdr:colOff>101600</xdr:colOff>
      <xdr:row>98</xdr:row>
      <xdr:rowOff>100946</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801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92073</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94111" y="16894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149974</xdr:rowOff>
    </xdr:from>
    <xdr:to>
      <xdr:col>36</xdr:col>
      <xdr:colOff>165100</xdr:colOff>
      <xdr:row>98</xdr:row>
      <xdr:rowOff>80124</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78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96651</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05111" y="16555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72537</xdr:rowOff>
    </xdr:from>
    <xdr:to>
      <xdr:col>55</xdr:col>
      <xdr:colOff>50800</xdr:colOff>
      <xdr:row>99</xdr:row>
      <xdr:rowOff>2687</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87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158914</xdr:rowOff>
    </xdr:from>
    <xdr:ext cx="534377"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789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12711</xdr:rowOff>
    </xdr:from>
    <xdr:to>
      <xdr:col>50</xdr:col>
      <xdr:colOff>165100</xdr:colOff>
      <xdr:row>98</xdr:row>
      <xdr:rowOff>114311</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81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105438</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6907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167745</xdr:rowOff>
    </xdr:from>
    <xdr:to>
      <xdr:col>46</xdr:col>
      <xdr:colOff>38100</xdr:colOff>
      <xdr:row>98</xdr:row>
      <xdr:rowOff>97895</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798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89022</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6891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111633</xdr:rowOff>
    </xdr:from>
    <xdr:to>
      <xdr:col>41</xdr:col>
      <xdr:colOff>101600</xdr:colOff>
      <xdr:row>98</xdr:row>
      <xdr:rowOff>41783</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74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58310</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517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92390</xdr:rowOff>
    </xdr:from>
    <xdr:to>
      <xdr:col>36</xdr:col>
      <xdr:colOff>165100</xdr:colOff>
      <xdr:row>99</xdr:row>
      <xdr:rowOff>22540</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894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13667</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987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160198</xdr:rowOff>
    </xdr:from>
    <xdr:to>
      <xdr:col>85</xdr:col>
      <xdr:colOff>126364</xdr:colOff>
      <xdr:row>39</xdr:row>
      <xdr:rowOff>44450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132248"/>
          <a:ext cx="1269" cy="1598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106875</xdr:rowOff>
    </xdr:from>
    <xdr:ext cx="534377"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4907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160198</xdr:rowOff>
    </xdr:from>
    <xdr:to>
      <xdr:col>86</xdr:col>
      <xdr:colOff>25400</xdr:colOff>
      <xdr:row>29</xdr:row>
      <xdr:rowOff>160198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132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118959</xdr:rowOff>
    </xdr:from>
    <xdr:ext cx="534377"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291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96082</xdr:rowOff>
    </xdr:from>
    <xdr:to>
      <xdr:col>85</xdr:col>
      <xdr:colOff>177800</xdr:colOff>
      <xdr:row>38</xdr:row>
      <xdr:rowOff>26232</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43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129458</xdr:rowOff>
    </xdr:from>
    <xdr:to>
      <xdr:col>81</xdr:col>
      <xdr:colOff>101600</xdr:colOff>
      <xdr:row>38</xdr:row>
      <xdr:rowOff>59607</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4731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76135</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248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91053</xdr:rowOff>
    </xdr:from>
    <xdr:to>
      <xdr:col>76</xdr:col>
      <xdr:colOff>165100</xdr:colOff>
      <xdr:row>38</xdr:row>
      <xdr:rowOff>21203</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43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37730</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5111" y="620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152698</xdr:rowOff>
    </xdr:from>
    <xdr:to>
      <xdr:col>72</xdr:col>
      <xdr:colOff>38100</xdr:colOff>
      <xdr:row>38</xdr:row>
      <xdr:rowOff>82848</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496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99375</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68428" y="627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102863</xdr:rowOff>
    </xdr:from>
    <xdr:to>
      <xdr:col>67</xdr:col>
      <xdr:colOff>101600</xdr:colOff>
      <xdr:row>38</xdr:row>
      <xdr:rowOff>33013</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44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49540</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47111" y="6221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73557</xdr:rowOff>
    </xdr:from>
    <xdr:to>
      <xdr:col>85</xdr:col>
      <xdr:colOff>126364</xdr:colOff>
      <xdr:row>78</xdr:row>
      <xdr:rowOff>99251</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6317595" y="12246507"/>
          <a:ext cx="1269" cy="1225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103078</xdr:rowOff>
    </xdr:from>
    <xdr:ext cx="469744" cy="259045"/>
    <xdr:sp macro="" textlink="">
      <xdr:nvSpPr>
        <xdr:cNvPr id="614" name="公債費最小値テキスト">
          <a:extLst>
            <a:ext uri="{FF2B5EF4-FFF2-40B4-BE49-F238E27FC236}">
              <a16:creationId xmlns:a16="http://schemas.microsoft.com/office/drawing/2014/main" id="{00000000-0008-0000-0600-000066020000}"/>
            </a:ext>
          </a:extLst>
        </xdr:cNvPr>
        <xdr:cNvSpPr txBox="1"/>
      </xdr:nvSpPr>
      <xdr:spPr>
        <a:xfrm>
          <a:off x="16370300" y="13476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99251</xdr:rowOff>
    </xdr:from>
    <xdr:to>
      <xdr:col>86</xdr:col>
      <xdr:colOff>25400</xdr:colOff>
      <xdr:row>78</xdr:row>
      <xdr:rowOff>99251</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3472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20234</xdr:rowOff>
    </xdr:from>
    <xdr:ext cx="599010" cy="259045"/>
    <xdr:sp macro="" textlink="">
      <xdr:nvSpPr>
        <xdr:cNvPr id="616" name="公債費最大値テキスト">
          <a:extLst>
            <a:ext uri="{FF2B5EF4-FFF2-40B4-BE49-F238E27FC236}">
              <a16:creationId xmlns:a16="http://schemas.microsoft.com/office/drawing/2014/main" id="{00000000-0008-0000-0600-000068020000}"/>
            </a:ext>
          </a:extLst>
        </xdr:cNvPr>
        <xdr:cNvSpPr txBox="1"/>
      </xdr:nvSpPr>
      <xdr:spPr>
        <a:xfrm>
          <a:off x="16370300" y="12021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73557</xdr:rowOff>
    </xdr:from>
    <xdr:to>
      <xdr:col>86</xdr:col>
      <xdr:colOff>25400</xdr:colOff>
      <xdr:row>71</xdr:row>
      <xdr:rowOff>73557</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2246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108386</xdr:rowOff>
    </xdr:from>
    <xdr:to>
      <xdr:col>85</xdr:col>
      <xdr:colOff>127000</xdr:colOff>
      <xdr:row>77</xdr:row>
      <xdr:rowOff>112446</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5481300" y="13310036"/>
          <a:ext cx="838200" cy="4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111750</xdr:rowOff>
    </xdr:from>
    <xdr:ext cx="534377" cy="259045"/>
    <xdr:sp macro="" textlink="">
      <xdr:nvSpPr>
        <xdr:cNvPr id="619" name="公債費平均値テキスト">
          <a:extLst>
            <a:ext uri="{FF2B5EF4-FFF2-40B4-BE49-F238E27FC236}">
              <a16:creationId xmlns:a16="http://schemas.microsoft.com/office/drawing/2014/main" id="{00000000-0008-0000-0600-00006B020000}"/>
            </a:ext>
          </a:extLst>
        </xdr:cNvPr>
        <xdr:cNvSpPr txBox="1"/>
      </xdr:nvSpPr>
      <xdr:spPr>
        <a:xfrm>
          <a:off x="16370300" y="129705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88872</xdr:rowOff>
    </xdr:from>
    <xdr:to>
      <xdr:col>85</xdr:col>
      <xdr:colOff>177800</xdr:colOff>
      <xdr:row>77</xdr:row>
      <xdr:rowOff>19022</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6268700" y="131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108386</xdr:rowOff>
    </xdr:from>
    <xdr:to>
      <xdr:col>81</xdr:col>
      <xdr:colOff>50800</xdr:colOff>
      <xdr:row>77</xdr:row>
      <xdr:rowOff>109593</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4592300" y="13310036"/>
          <a:ext cx="889000" cy="1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88081</xdr:rowOff>
    </xdr:from>
    <xdr:to>
      <xdr:col>81</xdr:col>
      <xdr:colOff>101600</xdr:colOff>
      <xdr:row>77</xdr:row>
      <xdr:rowOff>18231</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54305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34758</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214111" y="1289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109593</xdr:rowOff>
    </xdr:from>
    <xdr:to>
      <xdr:col>76</xdr:col>
      <xdr:colOff>114300</xdr:colOff>
      <xdr:row>77</xdr:row>
      <xdr:rowOff>120250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3703300" y="13311243"/>
          <a:ext cx="889000" cy="10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102904</xdr:rowOff>
    </xdr:from>
    <xdr:to>
      <xdr:col>76</xdr:col>
      <xdr:colOff>165100</xdr:colOff>
      <xdr:row>77</xdr:row>
      <xdr:rowOff>33054</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4541500" y="1313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49581</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325111" y="1290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110727</xdr:rowOff>
    </xdr:from>
    <xdr:to>
      <xdr:col>71</xdr:col>
      <xdr:colOff>177800</xdr:colOff>
      <xdr:row>77</xdr:row>
      <xdr:rowOff>120250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814300" y="13312377"/>
          <a:ext cx="889000" cy="9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122816</xdr:rowOff>
    </xdr:from>
    <xdr:to>
      <xdr:col>72</xdr:col>
      <xdr:colOff>38100</xdr:colOff>
      <xdr:row>77</xdr:row>
      <xdr:rowOff>52966</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3652500" y="13153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69492</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436111" y="1292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106607</xdr:rowOff>
    </xdr:from>
    <xdr:to>
      <xdr:col>67</xdr:col>
      <xdr:colOff>101600</xdr:colOff>
      <xdr:row>77</xdr:row>
      <xdr:rowOff>36757</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2763500" y="1313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53284</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547111" y="1291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61646</xdr:rowOff>
    </xdr:from>
    <xdr:to>
      <xdr:col>85</xdr:col>
      <xdr:colOff>177800</xdr:colOff>
      <xdr:row>77</xdr:row>
      <xdr:rowOff>163246</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6268700" y="13263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40073</xdr:rowOff>
    </xdr:from>
    <xdr:ext cx="534377" cy="259045"/>
    <xdr:sp macro="" textlink="">
      <xdr:nvSpPr>
        <xdr:cNvPr id="638" name="公債費該当値テキスト">
          <a:extLst>
            <a:ext uri="{FF2B5EF4-FFF2-40B4-BE49-F238E27FC236}">
              <a16:creationId xmlns:a16="http://schemas.microsoft.com/office/drawing/2014/main" id="{00000000-0008-0000-0600-00007E020000}"/>
            </a:ext>
          </a:extLst>
        </xdr:cNvPr>
        <xdr:cNvSpPr txBox="1"/>
      </xdr:nvSpPr>
      <xdr:spPr>
        <a:xfrm>
          <a:off x="16370300" y="13241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57586</xdr:rowOff>
    </xdr:from>
    <xdr:to>
      <xdr:col>81</xdr:col>
      <xdr:colOff>101600</xdr:colOff>
      <xdr:row>77</xdr:row>
      <xdr:rowOff>159186</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5430500" y="1325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150313</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3351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58793</xdr:rowOff>
    </xdr:from>
    <xdr:to>
      <xdr:col>76</xdr:col>
      <xdr:colOff>165100</xdr:colOff>
      <xdr:row>77</xdr:row>
      <xdr:rowOff>160393</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4541500" y="1326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151520</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3353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69450</xdr:rowOff>
    </xdr:from>
    <xdr:to>
      <xdr:col>72</xdr:col>
      <xdr:colOff>38100</xdr:colOff>
      <xdr:row>77</xdr:row>
      <xdr:rowOff>171050</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3652500" y="1327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162177</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336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59927</xdr:rowOff>
    </xdr:from>
    <xdr:to>
      <xdr:col>67</xdr:col>
      <xdr:colOff>101600</xdr:colOff>
      <xdr:row>77</xdr:row>
      <xdr:rowOff>161527</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2763500" y="13261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152654</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335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10230</xdr:rowOff>
    </xdr:from>
    <xdr:to>
      <xdr:col>85</xdr:col>
      <xdr:colOff>126364</xdr:colOff>
      <xdr:row>98</xdr:row>
      <xdr:rowOff>138771</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flipV="1">
          <a:off x="16317595" y="15612180"/>
          <a:ext cx="1269" cy="1328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142598</xdr:rowOff>
    </xdr:from>
    <xdr:ext cx="378565" cy="259045"/>
    <xdr:sp macro="" textlink="">
      <xdr:nvSpPr>
        <xdr:cNvPr id="669" name="積立金最小値テキスト">
          <a:extLst>
            <a:ext uri="{FF2B5EF4-FFF2-40B4-BE49-F238E27FC236}">
              <a16:creationId xmlns:a16="http://schemas.microsoft.com/office/drawing/2014/main" id="{00000000-0008-0000-0600-00009D020000}"/>
            </a:ext>
          </a:extLst>
        </xdr:cNvPr>
        <xdr:cNvSpPr txBox="1"/>
      </xdr:nvSpPr>
      <xdr:spPr>
        <a:xfrm>
          <a:off x="16370300" y="16944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138771</xdr:rowOff>
    </xdr:from>
    <xdr:to>
      <xdr:col>86</xdr:col>
      <xdr:colOff>25400</xdr:colOff>
      <xdr:row>98</xdr:row>
      <xdr:rowOff>138771</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6940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128357</xdr:rowOff>
    </xdr:from>
    <xdr:ext cx="599010" cy="259045"/>
    <xdr:sp macro="" textlink="">
      <xdr:nvSpPr>
        <xdr:cNvPr id="671" name="積立金最大値テキスト">
          <a:extLst>
            <a:ext uri="{FF2B5EF4-FFF2-40B4-BE49-F238E27FC236}">
              <a16:creationId xmlns:a16="http://schemas.microsoft.com/office/drawing/2014/main" id="{00000000-0008-0000-0600-00009F020000}"/>
            </a:ext>
          </a:extLst>
        </xdr:cNvPr>
        <xdr:cNvSpPr txBox="1"/>
      </xdr:nvSpPr>
      <xdr:spPr>
        <a:xfrm>
          <a:off x="16370300" y="15387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581,636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10230</xdr:rowOff>
    </xdr:from>
    <xdr:to>
      <xdr:col>86</xdr:col>
      <xdr:colOff>25400</xdr:colOff>
      <xdr:row>91</xdr:row>
      <xdr:rowOff>10230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5612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76301</xdr:rowOff>
    </xdr:from>
    <xdr:to>
      <xdr:col>85</xdr:col>
      <xdr:colOff>127000</xdr:colOff>
      <xdr:row>98</xdr:row>
      <xdr:rowOff>90914</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5481300" y="16878401"/>
          <a:ext cx="838200" cy="14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171316</xdr:rowOff>
    </xdr:from>
    <xdr:ext cx="534377" cy="259045"/>
    <xdr:sp macro="" textlink="">
      <xdr:nvSpPr>
        <xdr:cNvPr id="674" name="積立金平均値テキスト">
          <a:extLst>
            <a:ext uri="{FF2B5EF4-FFF2-40B4-BE49-F238E27FC236}">
              <a16:creationId xmlns:a16="http://schemas.microsoft.com/office/drawing/2014/main" id="{00000000-0008-0000-0600-0000A2020000}"/>
            </a:ext>
          </a:extLst>
        </xdr:cNvPr>
        <xdr:cNvSpPr txBox="1"/>
      </xdr:nvSpPr>
      <xdr:spPr>
        <a:xfrm>
          <a:off x="16370300" y="166305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148439</xdr:rowOff>
    </xdr:from>
    <xdr:to>
      <xdr:col>85</xdr:col>
      <xdr:colOff>177800</xdr:colOff>
      <xdr:row>98</xdr:row>
      <xdr:rowOff>78589</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6268700" y="1677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46841</xdr:rowOff>
    </xdr:from>
    <xdr:to>
      <xdr:col>81</xdr:col>
      <xdr:colOff>50800</xdr:colOff>
      <xdr:row>98</xdr:row>
      <xdr:rowOff>76301</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4592300" y="16848941"/>
          <a:ext cx="889000" cy="29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135896</xdr:rowOff>
    </xdr:from>
    <xdr:to>
      <xdr:col>81</xdr:col>
      <xdr:colOff>101600</xdr:colOff>
      <xdr:row>98</xdr:row>
      <xdr:rowOff>66046</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5430500" y="16766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82573</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5214111" y="16541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24327</xdr:rowOff>
    </xdr:from>
    <xdr:to>
      <xdr:col>76</xdr:col>
      <xdr:colOff>114300</xdr:colOff>
      <xdr:row>98</xdr:row>
      <xdr:rowOff>46841</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3703300" y="16826427"/>
          <a:ext cx="889000" cy="2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147070</xdr:rowOff>
    </xdr:from>
    <xdr:to>
      <xdr:col>76</xdr:col>
      <xdr:colOff>165100</xdr:colOff>
      <xdr:row>98</xdr:row>
      <xdr:rowOff>77220</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4541500" y="1677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93747</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4325111" y="1655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24327</xdr:rowOff>
    </xdr:from>
    <xdr:to>
      <xdr:col>71</xdr:col>
      <xdr:colOff>177800</xdr:colOff>
      <xdr:row>98</xdr:row>
      <xdr:rowOff>72219</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2814300" y="16826427"/>
          <a:ext cx="889000" cy="47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154967</xdr:rowOff>
    </xdr:from>
    <xdr:to>
      <xdr:col>72</xdr:col>
      <xdr:colOff>38100</xdr:colOff>
      <xdr:row>98</xdr:row>
      <xdr:rowOff>85117</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3652500" y="1678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76244</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3436111" y="16878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27043</xdr:rowOff>
    </xdr:from>
    <xdr:to>
      <xdr:col>67</xdr:col>
      <xdr:colOff>101600</xdr:colOff>
      <xdr:row>97</xdr:row>
      <xdr:rowOff>128643</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2763500" y="1665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145170</xdr:rowOff>
    </xdr:from>
    <xdr:ext cx="59901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2514795" y="16432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40114</xdr:rowOff>
    </xdr:from>
    <xdr:to>
      <xdr:col>85</xdr:col>
      <xdr:colOff>177800</xdr:colOff>
      <xdr:row>98</xdr:row>
      <xdr:rowOff>141714</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6268700" y="1684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126865</xdr:rowOff>
    </xdr:from>
    <xdr:ext cx="534377" cy="259045"/>
    <xdr:sp macro="" textlink="">
      <xdr:nvSpPr>
        <xdr:cNvPr id="693" name="積立金該当値テキスト">
          <a:extLst>
            <a:ext uri="{FF2B5EF4-FFF2-40B4-BE49-F238E27FC236}">
              <a16:creationId xmlns:a16="http://schemas.microsoft.com/office/drawing/2014/main" id="{00000000-0008-0000-0600-0000B5020000}"/>
            </a:ext>
          </a:extLst>
        </xdr:cNvPr>
        <xdr:cNvSpPr txBox="1"/>
      </xdr:nvSpPr>
      <xdr:spPr>
        <a:xfrm>
          <a:off x="16370300" y="16757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25501</xdr:rowOff>
    </xdr:from>
    <xdr:to>
      <xdr:col>81</xdr:col>
      <xdr:colOff>101600</xdr:colOff>
      <xdr:row>98</xdr:row>
      <xdr:rowOff>127101</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5430500" y="16827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118228</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14111" y="16920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167491</xdr:rowOff>
    </xdr:from>
    <xdr:to>
      <xdr:col>76</xdr:col>
      <xdr:colOff>165100</xdr:colOff>
      <xdr:row>98</xdr:row>
      <xdr:rowOff>97641</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4541500" y="16798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88768</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25111" y="16890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144977</xdr:rowOff>
    </xdr:from>
    <xdr:to>
      <xdr:col>72</xdr:col>
      <xdr:colOff>38100</xdr:colOff>
      <xdr:row>98</xdr:row>
      <xdr:rowOff>75127</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3652500" y="16775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91654</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36111" y="16550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21419</xdr:rowOff>
    </xdr:from>
    <xdr:to>
      <xdr:col>67</xdr:col>
      <xdr:colOff>101600</xdr:colOff>
      <xdr:row>98</xdr:row>
      <xdr:rowOff>123019</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2763500" y="16823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114146</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47111" y="16916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投資及び出資金グラフ枠">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41539</xdr:rowOff>
    </xdr:from>
    <xdr:to>
      <xdr:col>116</xdr:col>
      <xdr:colOff>62864</xdr:colOff>
      <xdr:row>38</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flipV="1">
          <a:off x="22159595" y="5185039"/>
          <a:ext cx="1269" cy="1469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4" name="投資及び出資金最小値テキスト">
          <a:extLst>
            <a:ext uri="{FF2B5EF4-FFF2-40B4-BE49-F238E27FC236}">
              <a16:creationId xmlns:a16="http://schemas.microsoft.com/office/drawing/2014/main" id="{00000000-0008-0000-0600-0000D4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159666</xdr:rowOff>
    </xdr:from>
    <xdr:ext cx="534377" cy="259045"/>
    <xdr:sp macro="" textlink="">
      <xdr:nvSpPr>
        <xdr:cNvPr id="726" name="投資及び出資金最大値テキスト">
          <a:extLst>
            <a:ext uri="{FF2B5EF4-FFF2-40B4-BE49-F238E27FC236}">
              <a16:creationId xmlns:a16="http://schemas.microsoft.com/office/drawing/2014/main" id="{00000000-0008-0000-0600-0000D6020000}"/>
            </a:ext>
          </a:extLst>
        </xdr:cNvPr>
        <xdr:cNvSpPr txBox="1"/>
      </xdr:nvSpPr>
      <xdr:spPr>
        <a:xfrm>
          <a:off x="22212300" y="496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41539</xdr:rowOff>
    </xdr:from>
    <xdr:to>
      <xdr:col>116</xdr:col>
      <xdr:colOff>152400</xdr:colOff>
      <xdr:row>30</xdr:row>
      <xdr:rowOff>41539</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5185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26966</xdr:rowOff>
    </xdr:from>
    <xdr:ext cx="469744" cy="259045"/>
    <xdr:sp macro="" textlink="">
      <xdr:nvSpPr>
        <xdr:cNvPr id="729" name="投資及び出資金平均値テキスト">
          <a:extLst>
            <a:ext uri="{FF2B5EF4-FFF2-40B4-BE49-F238E27FC236}">
              <a16:creationId xmlns:a16="http://schemas.microsoft.com/office/drawing/2014/main" id="{00000000-0008-0000-0600-0000D9020000}"/>
            </a:ext>
          </a:extLst>
        </xdr:cNvPr>
        <xdr:cNvSpPr txBox="1"/>
      </xdr:nvSpPr>
      <xdr:spPr>
        <a:xfrm>
          <a:off x="22212300" y="63706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4090</xdr:rowOff>
    </xdr:from>
    <xdr:to>
      <xdr:col>116</xdr:col>
      <xdr:colOff>114300</xdr:colOff>
      <xdr:row>38</xdr:row>
      <xdr:rowOff>105690</xdr:rowOff>
    </xdr:to>
    <xdr:sp macro="" textlink="">
      <xdr:nvSpPr>
        <xdr:cNvPr id="730" name="フローチャート: 判断 729">
          <a:extLst>
            <a:ext uri="{FF2B5EF4-FFF2-40B4-BE49-F238E27FC236}">
              <a16:creationId xmlns:a16="http://schemas.microsoft.com/office/drawing/2014/main" id="{00000000-0008-0000-0600-0000DA020000}"/>
            </a:ext>
          </a:extLst>
        </xdr:cNvPr>
        <xdr:cNvSpPr/>
      </xdr:nvSpPr>
      <xdr:spPr>
        <a:xfrm>
          <a:off x="22110700" y="65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55438</xdr:rowOff>
    </xdr:from>
    <xdr:to>
      <xdr:col>111</xdr:col>
      <xdr:colOff>177800</xdr:colOff>
      <xdr:row>38</xdr:row>
      <xdr:rowOff>139700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0434300" y="6227638"/>
          <a:ext cx="889000" cy="427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11405</xdr:rowOff>
    </xdr:from>
    <xdr:to>
      <xdr:col>112</xdr:col>
      <xdr:colOff>38100</xdr:colOff>
      <xdr:row>38</xdr:row>
      <xdr:rowOff>113005</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12725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129532</xdr:rowOff>
    </xdr:from>
    <xdr:ext cx="469744"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21088428" y="630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55438</xdr:rowOff>
    </xdr:from>
    <xdr:to>
      <xdr:col>107</xdr:col>
      <xdr:colOff>50800</xdr:colOff>
      <xdr:row>38</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19545300" y="6227638"/>
          <a:ext cx="889000" cy="427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42174</xdr:rowOff>
    </xdr:from>
    <xdr:to>
      <xdr:col>107</xdr:col>
      <xdr:colOff>101600</xdr:colOff>
      <xdr:row>38</xdr:row>
      <xdr:rowOff>143774</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0383500" y="655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134901</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0199428" y="665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47661</xdr:rowOff>
    </xdr:from>
    <xdr:to>
      <xdr:col>102</xdr:col>
      <xdr:colOff>165100</xdr:colOff>
      <xdr:row>38</xdr:row>
      <xdr:rowOff>149261</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19494500" y="6562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165788</xdr:rowOff>
    </xdr:from>
    <xdr:ext cx="378565"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9356017" y="6337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38151</xdr:rowOff>
    </xdr:from>
    <xdr:to>
      <xdr:col>98</xdr:col>
      <xdr:colOff>38100</xdr:colOff>
      <xdr:row>38</xdr:row>
      <xdr:rowOff>139751</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8605500" y="655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156278</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8421428" y="6328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7" name="楕円 746">
          <a:extLst>
            <a:ext uri="{FF2B5EF4-FFF2-40B4-BE49-F238E27FC236}">
              <a16:creationId xmlns:a16="http://schemas.microsoft.com/office/drawing/2014/main" id="{00000000-0008-0000-0600-0000EB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48" name="投資及び出資金該当値テキスト">
          <a:extLst>
            <a:ext uri="{FF2B5EF4-FFF2-40B4-BE49-F238E27FC236}">
              <a16:creationId xmlns:a16="http://schemas.microsoft.com/office/drawing/2014/main" id="{00000000-0008-0000-0600-0000EC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4638</xdr:rowOff>
    </xdr:from>
    <xdr:to>
      <xdr:col>107</xdr:col>
      <xdr:colOff>101600</xdr:colOff>
      <xdr:row>36</xdr:row>
      <xdr:rowOff>106238</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0383500" y="617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122765</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428" y="5952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107924</xdr:rowOff>
    </xdr:from>
    <xdr:to>
      <xdr:col>116</xdr:col>
      <xdr:colOff>62864</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flipV="1">
          <a:off x="22159595" y="8851874"/>
          <a:ext cx="1269" cy="1308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1" name="貸付金最小値テキスト">
          <a:extLst>
            <a:ext uri="{FF2B5EF4-FFF2-40B4-BE49-F238E27FC236}">
              <a16:creationId xmlns:a16="http://schemas.microsoft.com/office/drawing/2014/main" id="{00000000-0008-0000-0600-00000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54601</xdr:rowOff>
    </xdr:from>
    <xdr:ext cx="534377" cy="259045"/>
    <xdr:sp macro="" textlink="">
      <xdr:nvSpPr>
        <xdr:cNvPr id="783" name="貸付金最大値テキスト">
          <a:extLst>
            <a:ext uri="{FF2B5EF4-FFF2-40B4-BE49-F238E27FC236}">
              <a16:creationId xmlns:a16="http://schemas.microsoft.com/office/drawing/2014/main" id="{00000000-0008-0000-0600-00000F030000}"/>
            </a:ext>
          </a:extLst>
        </xdr:cNvPr>
        <xdr:cNvSpPr txBox="1"/>
      </xdr:nvSpPr>
      <xdr:spPr>
        <a:xfrm>
          <a:off x="22212300" y="862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107924</xdr:rowOff>
    </xdr:from>
    <xdr:to>
      <xdr:col>116</xdr:col>
      <xdr:colOff>152400</xdr:colOff>
      <xdr:row>51</xdr:row>
      <xdr:rowOff>107924</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8851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13250</xdr:rowOff>
    </xdr:from>
    <xdr:ext cx="469744" cy="259045"/>
    <xdr:sp macro="" textlink="">
      <xdr:nvSpPr>
        <xdr:cNvPr id="786" name="貸付金平均値テキスト">
          <a:extLst>
            <a:ext uri="{FF2B5EF4-FFF2-40B4-BE49-F238E27FC236}">
              <a16:creationId xmlns:a16="http://schemas.microsoft.com/office/drawing/2014/main" id="{00000000-0008-0000-0600-000012030000}"/>
            </a:ext>
          </a:extLst>
        </xdr:cNvPr>
        <xdr:cNvSpPr txBox="1"/>
      </xdr:nvSpPr>
      <xdr:spPr>
        <a:xfrm>
          <a:off x="22212300" y="9785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161823</xdr:rowOff>
    </xdr:from>
    <xdr:to>
      <xdr:col>116</xdr:col>
      <xdr:colOff>114300</xdr:colOff>
      <xdr:row>58</xdr:row>
      <xdr:rowOff>91973</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22110700" y="9934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160300</xdr:rowOff>
    </xdr:from>
    <xdr:to>
      <xdr:col>112</xdr:col>
      <xdr:colOff>38100</xdr:colOff>
      <xdr:row>58</xdr:row>
      <xdr:rowOff>90450</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1272500" y="993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106977</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1088428" y="9708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140106</xdr:rowOff>
    </xdr:from>
    <xdr:to>
      <xdr:col>107</xdr:col>
      <xdr:colOff>101600</xdr:colOff>
      <xdr:row>58</xdr:row>
      <xdr:rowOff>70256</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0383500" y="991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86783</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0199428" y="968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163195</xdr:rowOff>
    </xdr:from>
    <xdr:to>
      <xdr:col>102</xdr:col>
      <xdr:colOff>165100</xdr:colOff>
      <xdr:row>58</xdr:row>
      <xdr:rowOff>93345</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19494500" y="993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109872</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9310428" y="971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115189</xdr:rowOff>
    </xdr:from>
    <xdr:to>
      <xdr:col>98</xdr:col>
      <xdr:colOff>38100</xdr:colOff>
      <xdr:row>58</xdr:row>
      <xdr:rowOff>45339</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8605500" y="988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61866</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8421428" y="9663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05" name="貸付金該当値テキスト">
          <a:extLst>
            <a:ext uri="{FF2B5EF4-FFF2-40B4-BE49-F238E27FC236}">
              <a16:creationId xmlns:a16="http://schemas.microsoft.com/office/drawing/2014/main" id="{00000000-0008-0000-0600-000025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119202</xdr:rowOff>
    </xdr:from>
    <xdr:to>
      <xdr:col>116</xdr:col>
      <xdr:colOff>62864</xdr:colOff>
      <xdr:row>79</xdr:row>
      <xdr:rowOff>47693</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flipV="1">
          <a:off x="22159595" y="12120702"/>
          <a:ext cx="1269" cy="1471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51520</xdr:rowOff>
    </xdr:from>
    <xdr:ext cx="534377" cy="259045"/>
    <xdr:sp macro="" textlink="">
      <xdr:nvSpPr>
        <xdr:cNvPr id="841" name="繰出金最小値テキスト">
          <a:extLst>
            <a:ext uri="{FF2B5EF4-FFF2-40B4-BE49-F238E27FC236}">
              <a16:creationId xmlns:a16="http://schemas.microsoft.com/office/drawing/2014/main" id="{00000000-0008-0000-0600-000049030000}"/>
            </a:ext>
          </a:extLst>
        </xdr:cNvPr>
        <xdr:cNvSpPr txBox="1"/>
      </xdr:nvSpPr>
      <xdr:spPr>
        <a:xfrm>
          <a:off x="22212300" y="13596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47693</xdr:rowOff>
    </xdr:from>
    <xdr:to>
      <xdr:col>116</xdr:col>
      <xdr:colOff>152400</xdr:colOff>
      <xdr:row>79</xdr:row>
      <xdr:rowOff>47693</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2072600" y="13592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65879</xdr:rowOff>
    </xdr:from>
    <xdr:ext cx="599010" cy="259045"/>
    <xdr:sp macro="" textlink="">
      <xdr:nvSpPr>
        <xdr:cNvPr id="843" name="繰出金最大値テキスト">
          <a:extLst>
            <a:ext uri="{FF2B5EF4-FFF2-40B4-BE49-F238E27FC236}">
              <a16:creationId xmlns:a16="http://schemas.microsoft.com/office/drawing/2014/main" id="{00000000-0008-0000-0600-00004B030000}"/>
            </a:ext>
          </a:extLst>
        </xdr:cNvPr>
        <xdr:cNvSpPr txBox="1"/>
      </xdr:nvSpPr>
      <xdr:spPr>
        <a:xfrm>
          <a:off x="22212300" y="11895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119202</xdr:rowOff>
    </xdr:from>
    <xdr:to>
      <xdr:col>116</xdr:col>
      <xdr:colOff>152400</xdr:colOff>
      <xdr:row>70</xdr:row>
      <xdr:rowOff>119202</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2120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80231</xdr:rowOff>
    </xdr:from>
    <xdr:to>
      <xdr:col>116</xdr:col>
      <xdr:colOff>63500</xdr:colOff>
      <xdr:row>77</xdr:row>
      <xdr:rowOff>82713</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1323300" y="13281881"/>
          <a:ext cx="838200" cy="2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104473</xdr:rowOff>
    </xdr:from>
    <xdr:ext cx="534377" cy="259045"/>
    <xdr:sp macro="" textlink="">
      <xdr:nvSpPr>
        <xdr:cNvPr id="846" name="繰出金平均値テキスト">
          <a:extLst>
            <a:ext uri="{FF2B5EF4-FFF2-40B4-BE49-F238E27FC236}">
              <a16:creationId xmlns:a16="http://schemas.microsoft.com/office/drawing/2014/main" id="{00000000-0008-0000-0600-00004E030000}"/>
            </a:ext>
          </a:extLst>
        </xdr:cNvPr>
        <xdr:cNvSpPr txBox="1"/>
      </xdr:nvSpPr>
      <xdr:spPr>
        <a:xfrm>
          <a:off x="22212300" y="129632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81595</xdr:rowOff>
    </xdr:from>
    <xdr:to>
      <xdr:col>116</xdr:col>
      <xdr:colOff>114300</xdr:colOff>
      <xdr:row>77</xdr:row>
      <xdr:rowOff>11745</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2110700" y="13111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80231</xdr:rowOff>
    </xdr:from>
    <xdr:to>
      <xdr:col>111</xdr:col>
      <xdr:colOff>177800</xdr:colOff>
      <xdr:row>77</xdr:row>
      <xdr:rowOff>101884</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0434300" y="13281881"/>
          <a:ext cx="889000" cy="21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89074</xdr:rowOff>
    </xdr:from>
    <xdr:to>
      <xdr:col>112</xdr:col>
      <xdr:colOff>38100</xdr:colOff>
      <xdr:row>77</xdr:row>
      <xdr:rowOff>19224</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1272500" y="1311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35751</xdr:rowOff>
    </xdr:from>
    <xdr:ext cx="534377"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1056111" y="12894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82266</xdr:rowOff>
    </xdr:from>
    <xdr:to>
      <xdr:col>107</xdr:col>
      <xdr:colOff>50800</xdr:colOff>
      <xdr:row>77</xdr:row>
      <xdr:rowOff>101884</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9545300" y="13283916"/>
          <a:ext cx="889000" cy="19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76208</xdr:rowOff>
    </xdr:from>
    <xdr:to>
      <xdr:col>107</xdr:col>
      <xdr:colOff>101600</xdr:colOff>
      <xdr:row>77</xdr:row>
      <xdr:rowOff>6358</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0383500" y="1310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22884</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0167111" y="1288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82266</xdr:rowOff>
    </xdr:from>
    <xdr:to>
      <xdr:col>102</xdr:col>
      <xdr:colOff>114300</xdr:colOff>
      <xdr:row>77</xdr:row>
      <xdr:rowOff>85772</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8656300" y="13283916"/>
          <a:ext cx="889000" cy="3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86134</xdr:rowOff>
    </xdr:from>
    <xdr:to>
      <xdr:col>102</xdr:col>
      <xdr:colOff>165100</xdr:colOff>
      <xdr:row>77</xdr:row>
      <xdr:rowOff>16284</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19494500" y="1311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32812</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9278111" y="12891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125149</xdr:rowOff>
    </xdr:from>
    <xdr:to>
      <xdr:col>98</xdr:col>
      <xdr:colOff>38100</xdr:colOff>
      <xdr:row>77</xdr:row>
      <xdr:rowOff>55299</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8605500" y="1315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71827</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389111" y="12930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31913</xdr:rowOff>
    </xdr:from>
    <xdr:to>
      <xdr:col>116</xdr:col>
      <xdr:colOff>114300</xdr:colOff>
      <xdr:row>77</xdr:row>
      <xdr:rowOff>133513</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2110700" y="1323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10340</xdr:rowOff>
    </xdr:from>
    <xdr:ext cx="534377" cy="259045"/>
    <xdr:sp macro="" textlink="">
      <xdr:nvSpPr>
        <xdr:cNvPr id="865" name="繰出金該当値テキスト">
          <a:extLst>
            <a:ext uri="{FF2B5EF4-FFF2-40B4-BE49-F238E27FC236}">
              <a16:creationId xmlns:a16="http://schemas.microsoft.com/office/drawing/2014/main" id="{00000000-0008-0000-0600-000061030000}"/>
            </a:ext>
          </a:extLst>
        </xdr:cNvPr>
        <xdr:cNvSpPr txBox="1"/>
      </xdr:nvSpPr>
      <xdr:spPr>
        <a:xfrm>
          <a:off x="22212300" y="13211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29431</xdr:rowOff>
    </xdr:from>
    <xdr:to>
      <xdr:col>112</xdr:col>
      <xdr:colOff>38100</xdr:colOff>
      <xdr:row>77</xdr:row>
      <xdr:rowOff>131031</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1272500" y="1323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122158</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056111" y="13323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51084</xdr:rowOff>
    </xdr:from>
    <xdr:to>
      <xdr:col>107</xdr:col>
      <xdr:colOff>101600</xdr:colOff>
      <xdr:row>77</xdr:row>
      <xdr:rowOff>152684</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0383500" y="13252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143811</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3345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31466</xdr:rowOff>
    </xdr:from>
    <xdr:to>
      <xdr:col>102</xdr:col>
      <xdr:colOff>165100</xdr:colOff>
      <xdr:row>77</xdr:row>
      <xdr:rowOff>133066</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19494500" y="1323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124193</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8111" y="1332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34972</xdr:rowOff>
    </xdr:from>
    <xdr:to>
      <xdr:col>98</xdr:col>
      <xdr:colOff>38100</xdr:colOff>
      <xdr:row>77</xdr:row>
      <xdr:rowOff>136572</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8605500" y="13236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127699</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9111" y="13329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8" name="前年度繰上充用金グラフ枠">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0" name="前年度繰上充用金最小値テキスト">
          <a:extLst>
            <a:ext uri="{FF2B5EF4-FFF2-40B4-BE49-F238E27FC236}">
              <a16:creationId xmlns:a16="http://schemas.microsoft.com/office/drawing/2014/main" id="{00000000-0008-0000-0600-00007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2" name="前年度繰上充用金最大値テキスト">
          <a:extLst>
            <a:ext uri="{FF2B5EF4-FFF2-40B4-BE49-F238E27FC236}">
              <a16:creationId xmlns:a16="http://schemas.microsoft.com/office/drawing/2014/main" id="{00000000-0008-0000-0600-00007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5" name="前年度繰上充用金平均値テキスト">
          <a:extLst>
            <a:ext uri="{FF2B5EF4-FFF2-40B4-BE49-F238E27FC236}">
              <a16:creationId xmlns:a16="http://schemas.microsoft.com/office/drawing/2014/main" id="{00000000-0008-0000-0600-00007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6" name="フローチャート: 判断 895">
          <a:extLst>
            <a:ext uri="{FF2B5EF4-FFF2-40B4-BE49-F238E27FC236}">
              <a16:creationId xmlns:a16="http://schemas.microsoft.com/office/drawing/2014/main" id="{00000000-0008-0000-0600-00008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8" name="フローチャート: 判断 897">
          <a:extLst>
            <a:ext uri="{FF2B5EF4-FFF2-40B4-BE49-F238E27FC236}">
              <a16:creationId xmlns:a16="http://schemas.microsoft.com/office/drawing/2014/main" id="{00000000-0008-0000-0600-00008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4" name="前年度繰上充用金該当値テキスト">
          <a:extLst>
            <a:ext uri="{FF2B5EF4-FFF2-40B4-BE49-F238E27FC236}">
              <a16:creationId xmlns:a16="http://schemas.microsoft.com/office/drawing/2014/main" id="{00000000-0008-0000-0600-00009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3" name="正方形/長方形 922">
          <a:extLst>
            <a:ext uri="{FF2B5EF4-FFF2-40B4-BE49-F238E27FC236}">
              <a16:creationId xmlns:a16="http://schemas.microsoft.com/office/drawing/2014/main" id="{00000000-0008-0000-0600-00009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補助費等：地方創生関連団体への補助金や日高病院負担金の増加により、対前年度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10,953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円の増加となった。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普通建設事業費（うち新規整備）：</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日高港西川地区漁船係留施設整備事業、町道吉原上田井線整備事業、浜ノ瀬地区津波避難施設整備事業など</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に係る経費の増加により、対前年度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7,242</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円の増加と</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なった。</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類似団体平均を</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上回っていることもあり、新規整備に係る普通建設事業費の抑制を検討する必要がある。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普通建設事業費（うち更新整備）：地方創生事業に係るハード整備が終了したことにより、対前年度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15,702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円の減少となった。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積立金：財政調整基金への積立金が約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千万円の減少となったことにより、対前年度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6,393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円の減少となった。歳入における経常一般財源が年々減少していることもあり、今後も低水準で推移していくものと予想される。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和歌山県美浜町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7,256
7,221
12.77
4,113,507
3,968,916
127,210
2,289,292
3,322,614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55.4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100203</xdr:rowOff>
    </xdr:from>
    <xdr:to>
      <xdr:col>24</xdr:col>
      <xdr:colOff>62865</xdr:colOff>
      <xdr:row>39</xdr:row>
      <xdr:rowOff>41021</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43703"/>
          <a:ext cx="1270" cy="1483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44848</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31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41021</xdr:rowOff>
    </xdr:from>
    <xdr:to>
      <xdr:col>24</xdr:col>
      <xdr:colOff>152400</xdr:colOff>
      <xdr:row>39</xdr:row>
      <xdr:rowOff>41021</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27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46880</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1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17,711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100203</xdr:rowOff>
    </xdr:from>
    <xdr:to>
      <xdr:col>24</xdr:col>
      <xdr:colOff>152400</xdr:colOff>
      <xdr:row>30</xdr:row>
      <xdr:rowOff>100203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4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143002</xdr:rowOff>
    </xdr:from>
    <xdr:to>
      <xdr:col>24</xdr:col>
      <xdr:colOff>63500</xdr:colOff>
      <xdr:row>37</xdr:row>
      <xdr:rowOff>6604</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315202"/>
          <a:ext cx="838200" cy="3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67962</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687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45085</xdr:rowOff>
    </xdr:from>
    <xdr:to>
      <xdr:col>24</xdr:col>
      <xdr:colOff>114300</xdr:colOff>
      <xdr:row>36</xdr:row>
      <xdr:rowOff>146685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21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6604</xdr:rowOff>
    </xdr:from>
    <xdr:to>
      <xdr:col>19</xdr:col>
      <xdr:colOff>177800</xdr:colOff>
      <xdr:row>37</xdr:row>
      <xdr:rowOff>9017</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350254"/>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65532</xdr:rowOff>
    </xdr:from>
    <xdr:to>
      <xdr:col>20</xdr:col>
      <xdr:colOff>38100</xdr:colOff>
      <xdr:row>36</xdr:row>
      <xdr:rowOff>167132</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2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12209</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01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113157</xdr:rowOff>
    </xdr:from>
    <xdr:to>
      <xdr:col>15</xdr:col>
      <xdr:colOff>50800</xdr:colOff>
      <xdr:row>37</xdr:row>
      <xdr:rowOff>9017</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285357"/>
          <a:ext cx="889000" cy="67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89662</xdr:rowOff>
    </xdr:from>
    <xdr:to>
      <xdr:col>15</xdr:col>
      <xdr:colOff>101600</xdr:colOff>
      <xdr:row>37</xdr:row>
      <xdr:rowOff>19812</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2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36339</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037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113157</xdr:rowOff>
    </xdr:from>
    <xdr:to>
      <xdr:col>10</xdr:col>
      <xdr:colOff>114300</xdr:colOff>
      <xdr:row>37</xdr:row>
      <xdr:rowOff>31623</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285357"/>
          <a:ext cx="889000" cy="89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2794</xdr:rowOff>
    </xdr:from>
    <xdr:to>
      <xdr:col>10</xdr:col>
      <xdr:colOff>165100</xdr:colOff>
      <xdr:row>36</xdr:row>
      <xdr:rowOff>104394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120921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950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17145</xdr:rowOff>
    </xdr:from>
    <xdr:to>
      <xdr:col>6</xdr:col>
      <xdr:colOff>38100</xdr:colOff>
      <xdr:row>36</xdr:row>
      <xdr:rowOff>118745</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8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135272</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964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92202</xdr:rowOff>
    </xdr:from>
    <xdr:to>
      <xdr:col>24</xdr:col>
      <xdr:colOff>114300</xdr:colOff>
      <xdr:row>37</xdr:row>
      <xdr:rowOff>22352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264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70629</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242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127254</xdr:rowOff>
    </xdr:from>
    <xdr:to>
      <xdr:col>20</xdr:col>
      <xdr:colOff>38100</xdr:colOff>
      <xdr:row>37</xdr:row>
      <xdr:rowOff>57404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299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48531</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392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129667</xdr:rowOff>
    </xdr:from>
    <xdr:to>
      <xdr:col>15</xdr:col>
      <xdr:colOff>101600</xdr:colOff>
      <xdr:row>37</xdr:row>
      <xdr:rowOff>59817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301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50944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394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62357</xdr:rowOff>
    </xdr:from>
    <xdr:to>
      <xdr:col>10</xdr:col>
      <xdr:colOff>165100</xdr:colOff>
      <xdr:row>36</xdr:row>
      <xdr:rowOff>163957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23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155084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327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152273</xdr:rowOff>
    </xdr:from>
    <xdr:to>
      <xdr:col>6</xdr:col>
      <xdr:colOff>38100</xdr:colOff>
      <xdr:row>37</xdr:row>
      <xdr:rowOff>82423</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324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73550</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417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42775</xdr:rowOff>
    </xdr:from>
    <xdr:to>
      <xdr:col>24</xdr:col>
      <xdr:colOff>62865</xdr:colOff>
      <xdr:row>58</xdr:row>
      <xdr:rowOff>137140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786725"/>
          <a:ext cx="1270" cy="1294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140967</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85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137140</xdr:rowOff>
    </xdr:from>
    <xdr:to>
      <xdr:col>24</xdr:col>
      <xdr:colOff>152400</xdr:colOff>
      <xdr:row>58</xdr:row>
      <xdr:rowOff>137140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81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160902</xdr:rowOff>
    </xdr:from>
    <xdr:ext cx="690189"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6195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1,081,319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42775</xdr:rowOff>
    </xdr:from>
    <xdr:to>
      <xdr:col>24</xdr:col>
      <xdr:colOff>152400</xdr:colOff>
      <xdr:row>51</xdr:row>
      <xdr:rowOff>42775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786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68679</xdr:rowOff>
    </xdr:from>
    <xdr:to>
      <xdr:col>24</xdr:col>
      <xdr:colOff>63500</xdr:colOff>
      <xdr:row>58</xdr:row>
      <xdr:rowOff>84132</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10012779"/>
          <a:ext cx="838200" cy="15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150655</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7518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127778</xdr:rowOff>
    </xdr:from>
    <xdr:to>
      <xdr:col>24</xdr:col>
      <xdr:colOff>114300</xdr:colOff>
      <xdr:row>58</xdr:row>
      <xdr:rowOff>57928</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90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49042</xdr:rowOff>
    </xdr:from>
    <xdr:to>
      <xdr:col>19</xdr:col>
      <xdr:colOff>177800</xdr:colOff>
      <xdr:row>58</xdr:row>
      <xdr:rowOff>68679</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993142"/>
          <a:ext cx="889000" cy="19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113971</xdr:rowOff>
    </xdr:from>
    <xdr:to>
      <xdr:col>20</xdr:col>
      <xdr:colOff>38100</xdr:colOff>
      <xdr:row>58</xdr:row>
      <xdr:rowOff>44121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886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60648</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661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49042</xdr:rowOff>
    </xdr:from>
    <xdr:to>
      <xdr:col>15</xdr:col>
      <xdr:colOff>50800</xdr:colOff>
      <xdr:row>58</xdr:row>
      <xdr:rowOff>55903</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993142"/>
          <a:ext cx="889000" cy="6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119426</xdr:rowOff>
    </xdr:from>
    <xdr:to>
      <xdr:col>15</xdr:col>
      <xdr:colOff>101600</xdr:colOff>
      <xdr:row>58</xdr:row>
      <xdr:rowOff>49576</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892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66103</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667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55903</xdr:rowOff>
    </xdr:from>
    <xdr:to>
      <xdr:col>10</xdr:col>
      <xdr:colOff>114300</xdr:colOff>
      <xdr:row>58</xdr:row>
      <xdr:rowOff>96285</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10000003"/>
          <a:ext cx="889000" cy="40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153708</xdr:rowOff>
    </xdr:from>
    <xdr:to>
      <xdr:col>10</xdr:col>
      <xdr:colOff>165100</xdr:colOff>
      <xdr:row>58</xdr:row>
      <xdr:rowOff>83858</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26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100385</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19795" y="9701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93621</xdr:rowOff>
    </xdr:from>
    <xdr:to>
      <xdr:col>6</xdr:col>
      <xdr:colOff>38100</xdr:colOff>
      <xdr:row>58</xdr:row>
      <xdr:rowOff>23771</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86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40298</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30795" y="9641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33332</xdr:rowOff>
    </xdr:from>
    <xdr:to>
      <xdr:col>24</xdr:col>
      <xdr:colOff>114300</xdr:colOff>
      <xdr:row>58</xdr:row>
      <xdr:rowOff>134932</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977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119709</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892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17879</xdr:rowOff>
    </xdr:from>
    <xdr:to>
      <xdr:col>20</xdr:col>
      <xdr:colOff>38100</xdr:colOff>
      <xdr:row>58</xdr:row>
      <xdr:rowOff>119479</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961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110606</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10054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169692</xdr:rowOff>
    </xdr:from>
    <xdr:to>
      <xdr:col>15</xdr:col>
      <xdr:colOff>101600</xdr:colOff>
      <xdr:row>58</xdr:row>
      <xdr:rowOff>99842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942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90969</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10035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5103</xdr:rowOff>
    </xdr:from>
    <xdr:to>
      <xdr:col>10</xdr:col>
      <xdr:colOff>165100</xdr:colOff>
      <xdr:row>58</xdr:row>
      <xdr:rowOff>106703</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4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97830</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19795" y="10041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45485</xdr:rowOff>
    </xdr:from>
    <xdr:to>
      <xdr:col>6</xdr:col>
      <xdr:colOff>38100</xdr:colOff>
      <xdr:row>58</xdr:row>
      <xdr:rowOff>147085</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8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138212</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082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167567</xdr:rowOff>
    </xdr:from>
    <xdr:to>
      <xdr:col>24</xdr:col>
      <xdr:colOff>62865</xdr:colOff>
      <xdr:row>78</xdr:row>
      <xdr:rowOff>73754</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1997617"/>
          <a:ext cx="1270" cy="1449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77581</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50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73754</xdr:rowOff>
    </xdr:from>
    <xdr:to>
      <xdr:col>24</xdr:col>
      <xdr:colOff>152400</xdr:colOff>
      <xdr:row>78</xdr:row>
      <xdr:rowOff>73754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46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114244</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772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241,190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167567</xdr:rowOff>
    </xdr:from>
    <xdr:to>
      <xdr:col>24</xdr:col>
      <xdr:colOff>152400</xdr:colOff>
      <xdr:row>69</xdr:row>
      <xdr:rowOff>167567</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1997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153112</xdr:rowOff>
    </xdr:from>
    <xdr:to>
      <xdr:col>24</xdr:col>
      <xdr:colOff>63500</xdr:colOff>
      <xdr:row>76</xdr:row>
      <xdr:rowOff>14394</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3011862"/>
          <a:ext cx="838200" cy="3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98866</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6147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75989</xdr:rowOff>
    </xdr:from>
    <xdr:to>
      <xdr:col>24</xdr:col>
      <xdr:colOff>114300</xdr:colOff>
      <xdr:row>75</xdr:row>
      <xdr:rowOff>6139</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763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153112</xdr:rowOff>
    </xdr:from>
    <xdr:to>
      <xdr:col>19</xdr:col>
      <xdr:colOff>177800</xdr:colOff>
      <xdr:row>76</xdr:row>
      <xdr:rowOff>89179</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011862"/>
          <a:ext cx="889000" cy="107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93744</xdr:rowOff>
    </xdr:from>
    <xdr:to>
      <xdr:col>20</xdr:col>
      <xdr:colOff>38100</xdr:colOff>
      <xdr:row>75</xdr:row>
      <xdr:rowOff>23894</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78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40421</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556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89179</xdr:rowOff>
    </xdr:from>
    <xdr:to>
      <xdr:col>15</xdr:col>
      <xdr:colOff>50800</xdr:colOff>
      <xdr:row>76</xdr:row>
      <xdr:rowOff>137654</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119379"/>
          <a:ext cx="889000" cy="48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110628</xdr:rowOff>
    </xdr:from>
    <xdr:to>
      <xdr:col>15</xdr:col>
      <xdr:colOff>101600</xdr:colOff>
      <xdr:row>75</xdr:row>
      <xdr:rowOff>40778</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279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57305</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573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137654</xdr:rowOff>
    </xdr:from>
    <xdr:to>
      <xdr:col>10</xdr:col>
      <xdr:colOff>114300</xdr:colOff>
      <xdr:row>76</xdr:row>
      <xdr:rowOff>162995</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167854"/>
          <a:ext cx="889000" cy="25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40470</xdr:rowOff>
    </xdr:from>
    <xdr:to>
      <xdr:col>10</xdr:col>
      <xdr:colOff>165100</xdr:colOff>
      <xdr:row>75</xdr:row>
      <xdr:rowOff>142070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289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158597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674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55633</xdr:rowOff>
    </xdr:from>
    <xdr:to>
      <xdr:col>6</xdr:col>
      <xdr:colOff>38100</xdr:colOff>
      <xdr:row>75</xdr:row>
      <xdr:rowOff>157234</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29143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2310</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689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135044</xdr:rowOff>
    </xdr:from>
    <xdr:to>
      <xdr:col>24</xdr:col>
      <xdr:colOff>114300</xdr:colOff>
      <xdr:row>76</xdr:row>
      <xdr:rowOff>65194</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993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113471</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972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102312</xdr:rowOff>
    </xdr:from>
    <xdr:to>
      <xdr:col>20</xdr:col>
      <xdr:colOff>38100</xdr:colOff>
      <xdr:row>76</xdr:row>
      <xdr:rowOff>32462</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961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23589</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053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38379</xdr:rowOff>
    </xdr:from>
    <xdr:to>
      <xdr:col>15</xdr:col>
      <xdr:colOff>101600</xdr:colOff>
      <xdr:row>76</xdr:row>
      <xdr:rowOff>139979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068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131106</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161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86854</xdr:rowOff>
    </xdr:from>
    <xdr:to>
      <xdr:col>10</xdr:col>
      <xdr:colOff>165100</xdr:colOff>
      <xdr:row>77</xdr:row>
      <xdr:rowOff>17004</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117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8131</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209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112195</xdr:rowOff>
    </xdr:from>
    <xdr:to>
      <xdr:col>6</xdr:col>
      <xdr:colOff>38100</xdr:colOff>
      <xdr:row>77</xdr:row>
      <xdr:rowOff>42345</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14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33472</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235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157618</xdr:rowOff>
    </xdr:from>
    <xdr:to>
      <xdr:col>24</xdr:col>
      <xdr:colOff>62865</xdr:colOff>
      <xdr:row>98</xdr:row>
      <xdr:rowOff>166162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759568"/>
          <a:ext cx="1270" cy="1208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169989</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72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166162</xdr:rowOff>
    </xdr:from>
    <xdr:to>
      <xdr:col>24</xdr:col>
      <xdr:colOff>152400</xdr:colOff>
      <xdr:row>98</xdr:row>
      <xdr:rowOff>166162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68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104295</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534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660,594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157618</xdr:rowOff>
    </xdr:from>
    <xdr:to>
      <xdr:col>24</xdr:col>
      <xdr:colOff>152400</xdr:colOff>
      <xdr:row>91</xdr:row>
      <xdr:rowOff>157618</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759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119283</xdr:rowOff>
    </xdr:from>
    <xdr:to>
      <xdr:col>24</xdr:col>
      <xdr:colOff>63500</xdr:colOff>
      <xdr:row>98</xdr:row>
      <xdr:rowOff>124383</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921383"/>
          <a:ext cx="838200" cy="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40231</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6708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17354</xdr:rowOff>
    </xdr:from>
    <xdr:to>
      <xdr:col>24</xdr:col>
      <xdr:colOff>114300</xdr:colOff>
      <xdr:row>98</xdr:row>
      <xdr:rowOff>118954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81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98847</xdr:rowOff>
    </xdr:from>
    <xdr:to>
      <xdr:col>19</xdr:col>
      <xdr:colOff>177800</xdr:colOff>
      <xdr:row>98</xdr:row>
      <xdr:rowOff>124383</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6900947"/>
          <a:ext cx="889000" cy="25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19496</xdr:rowOff>
    </xdr:from>
    <xdr:to>
      <xdr:col>20</xdr:col>
      <xdr:colOff>38100</xdr:colOff>
      <xdr:row>98</xdr:row>
      <xdr:rowOff>121096</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82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137623</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596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98847</xdr:rowOff>
    </xdr:from>
    <xdr:to>
      <xdr:col>15</xdr:col>
      <xdr:colOff>50800</xdr:colOff>
      <xdr:row>98</xdr:row>
      <xdr:rowOff>114012</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900947"/>
          <a:ext cx="889000" cy="15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16540</xdr:rowOff>
    </xdr:from>
    <xdr:to>
      <xdr:col>15</xdr:col>
      <xdr:colOff>101600</xdr:colOff>
      <xdr:row>98</xdr:row>
      <xdr:rowOff>118140</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81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134667</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59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114012</xdr:rowOff>
    </xdr:from>
    <xdr:to>
      <xdr:col>10</xdr:col>
      <xdr:colOff>114300</xdr:colOff>
      <xdr:row>98</xdr:row>
      <xdr:rowOff>117877</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916112"/>
          <a:ext cx="889000" cy="3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30327</xdr:rowOff>
    </xdr:from>
    <xdr:to>
      <xdr:col>10</xdr:col>
      <xdr:colOff>165100</xdr:colOff>
      <xdr:row>98</xdr:row>
      <xdr:rowOff>131927</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83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148454</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607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29397</xdr:rowOff>
    </xdr:from>
    <xdr:to>
      <xdr:col>6</xdr:col>
      <xdr:colOff>38100</xdr:colOff>
      <xdr:row>98</xdr:row>
      <xdr:rowOff>130997</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831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147524</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606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68483</xdr:rowOff>
    </xdr:from>
    <xdr:to>
      <xdr:col>24</xdr:col>
      <xdr:colOff>114300</xdr:colOff>
      <xdr:row>98</xdr:row>
      <xdr:rowOff>170083</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870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167232</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797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73583</xdr:rowOff>
    </xdr:from>
    <xdr:to>
      <xdr:col>20</xdr:col>
      <xdr:colOff>38100</xdr:colOff>
      <xdr:row>99</xdr:row>
      <xdr:rowOff>3733</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875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166310</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968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48047</xdr:rowOff>
    </xdr:from>
    <xdr:to>
      <xdr:col>15</xdr:col>
      <xdr:colOff>101600</xdr:colOff>
      <xdr:row>98</xdr:row>
      <xdr:rowOff>149647</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850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140774</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942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63212</xdr:rowOff>
    </xdr:from>
    <xdr:to>
      <xdr:col>10</xdr:col>
      <xdr:colOff>165100</xdr:colOff>
      <xdr:row>98</xdr:row>
      <xdr:rowOff>164812</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865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155939</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958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67077</xdr:rowOff>
    </xdr:from>
    <xdr:to>
      <xdr:col>6</xdr:col>
      <xdr:colOff>38100</xdr:colOff>
      <xdr:row>98</xdr:row>
      <xdr:rowOff>168677</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86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159804</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961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126898</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441848"/>
          <a:ext cx="1270" cy="1289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73575</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217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16,918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126898</xdr:rowOff>
    </xdr:from>
    <xdr:to>
      <xdr:col>55</xdr:col>
      <xdr:colOff>88900</xdr:colOff>
      <xdr:row>31</xdr:row>
      <xdr:rowOff>126898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441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94632</xdr:rowOff>
    </xdr:from>
    <xdr:ext cx="469744"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4382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71755</xdr:rowOff>
    </xdr:from>
    <xdr:to>
      <xdr:col>55</xdr:col>
      <xdr:colOff>50800</xdr:colOff>
      <xdr:row>39</xdr:row>
      <xdr:rowOff>1905</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73737</xdr:rowOff>
    </xdr:from>
    <xdr:to>
      <xdr:col>50</xdr:col>
      <xdr:colOff>165100</xdr:colOff>
      <xdr:row>39</xdr:row>
      <xdr:rowOff>3887</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58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20413</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04428" y="6364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66954</xdr:rowOff>
    </xdr:from>
    <xdr:to>
      <xdr:col>46</xdr:col>
      <xdr:colOff>38100</xdr:colOff>
      <xdr:row>38</xdr:row>
      <xdr:rowOff>168554</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58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13631</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15428" y="6357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55372</xdr:rowOff>
    </xdr:from>
    <xdr:to>
      <xdr:col>41</xdr:col>
      <xdr:colOff>101600</xdr:colOff>
      <xdr:row>38</xdr:row>
      <xdr:rowOff>156972</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7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2049</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345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141706</xdr:rowOff>
    </xdr:from>
    <xdr:to>
      <xdr:col>36</xdr:col>
      <xdr:colOff>165100</xdr:colOff>
      <xdr:row>38</xdr:row>
      <xdr:rowOff>71856</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48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88383</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6260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169121</xdr:rowOff>
    </xdr:from>
    <xdr:to>
      <xdr:col>54</xdr:col>
      <xdr:colOff>189865</xdr:colOff>
      <xdr:row>57</xdr:row>
      <xdr:rowOff>169561</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741621"/>
          <a:ext cx="1270" cy="1200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1938</xdr:rowOff>
    </xdr:from>
    <xdr:ext cx="469744"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9946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169561</xdr:rowOff>
    </xdr:from>
    <xdr:to>
      <xdr:col>55</xdr:col>
      <xdr:colOff>88900</xdr:colOff>
      <xdr:row>57</xdr:row>
      <xdr:rowOff>169561</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9942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115798</xdr:rowOff>
    </xdr:from>
    <xdr:ext cx="599010"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516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214,852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169121</xdr:rowOff>
    </xdr:from>
    <xdr:to>
      <xdr:col>55</xdr:col>
      <xdr:colOff>88900</xdr:colOff>
      <xdr:row>50</xdr:row>
      <xdr:rowOff>169121</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741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58982</xdr:rowOff>
    </xdr:from>
    <xdr:to>
      <xdr:col>55</xdr:col>
      <xdr:colOff>0</xdr:colOff>
      <xdr:row>56</xdr:row>
      <xdr:rowOff>112113</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9639300" y="9660182"/>
          <a:ext cx="838200" cy="53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37986</xdr:rowOff>
    </xdr:from>
    <xdr:ext cx="534377"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6391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59559</xdr:rowOff>
    </xdr:from>
    <xdr:to>
      <xdr:col>55</xdr:col>
      <xdr:colOff>50800</xdr:colOff>
      <xdr:row>56</xdr:row>
      <xdr:rowOff>161159</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66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87288</xdr:rowOff>
    </xdr:from>
    <xdr:to>
      <xdr:col>50</xdr:col>
      <xdr:colOff>114300</xdr:colOff>
      <xdr:row>56</xdr:row>
      <xdr:rowOff>112113</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8750300" y="9688488"/>
          <a:ext cx="889000" cy="24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49181</xdr:rowOff>
    </xdr:from>
    <xdr:to>
      <xdr:col>50</xdr:col>
      <xdr:colOff>165100</xdr:colOff>
      <xdr:row>56</xdr:row>
      <xdr:rowOff>150781</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650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167308</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9425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58930</xdr:rowOff>
    </xdr:from>
    <xdr:to>
      <xdr:col>45</xdr:col>
      <xdr:colOff>177800</xdr:colOff>
      <xdr:row>56</xdr:row>
      <xdr:rowOff>87288</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7861300" y="9660130"/>
          <a:ext cx="889000" cy="28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91398</xdr:rowOff>
    </xdr:from>
    <xdr:to>
      <xdr:col>46</xdr:col>
      <xdr:colOff>38100</xdr:colOff>
      <xdr:row>57</xdr:row>
      <xdr:rowOff>21548</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69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12675</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83111" y="978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58930</xdr:rowOff>
    </xdr:from>
    <xdr:to>
      <xdr:col>41</xdr:col>
      <xdr:colOff>50800</xdr:colOff>
      <xdr:row>57</xdr:row>
      <xdr:rowOff>85385</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6972300" y="9660130"/>
          <a:ext cx="889000" cy="197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93918</xdr:rowOff>
    </xdr:from>
    <xdr:to>
      <xdr:col>41</xdr:col>
      <xdr:colOff>101600</xdr:colOff>
      <xdr:row>57</xdr:row>
      <xdr:rowOff>24068</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69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15195</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78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98038</xdr:rowOff>
    </xdr:from>
    <xdr:to>
      <xdr:col>36</xdr:col>
      <xdr:colOff>165100</xdr:colOff>
      <xdr:row>57</xdr:row>
      <xdr:rowOff>28188</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69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44715</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474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8182</xdr:rowOff>
    </xdr:from>
    <xdr:to>
      <xdr:col>55</xdr:col>
      <xdr:colOff>50800</xdr:colOff>
      <xdr:row>56</xdr:row>
      <xdr:rowOff>109782</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60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31059</xdr:rowOff>
    </xdr:from>
    <xdr:ext cx="534377"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460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61313</xdr:rowOff>
    </xdr:from>
    <xdr:to>
      <xdr:col>50</xdr:col>
      <xdr:colOff>165100</xdr:colOff>
      <xdr:row>56</xdr:row>
      <xdr:rowOff>162913</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662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154040</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72111" y="9755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36488</xdr:rowOff>
    </xdr:from>
    <xdr:to>
      <xdr:col>46</xdr:col>
      <xdr:colOff>38100</xdr:colOff>
      <xdr:row>56</xdr:row>
      <xdr:rowOff>138088</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637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154615</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83111" y="9412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8130</xdr:rowOff>
    </xdr:from>
    <xdr:to>
      <xdr:col>41</xdr:col>
      <xdr:colOff>101600</xdr:colOff>
      <xdr:row>56</xdr:row>
      <xdr:rowOff>109730</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60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126257</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94111" y="9384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34585</xdr:rowOff>
    </xdr:from>
    <xdr:to>
      <xdr:col>36</xdr:col>
      <xdr:colOff>165100</xdr:colOff>
      <xdr:row>57</xdr:row>
      <xdr:rowOff>136185</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80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127312</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05111" y="9899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86922</xdr:rowOff>
    </xdr:from>
    <xdr:to>
      <xdr:col>54</xdr:col>
      <xdr:colOff>189865</xdr:colOff>
      <xdr:row>78</xdr:row>
      <xdr:rowOff>21217</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088422"/>
          <a:ext cx="1270" cy="1305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25044</xdr:rowOff>
    </xdr:from>
    <xdr:ext cx="378565"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3981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21217</xdr:rowOff>
    </xdr:from>
    <xdr:to>
      <xdr:col>55</xdr:col>
      <xdr:colOff>88900</xdr:colOff>
      <xdr:row>78</xdr:row>
      <xdr:rowOff>21217</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394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33599</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1863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229,235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86922</xdr:rowOff>
    </xdr:from>
    <xdr:to>
      <xdr:col>55</xdr:col>
      <xdr:colOff>88900</xdr:colOff>
      <xdr:row>70</xdr:row>
      <xdr:rowOff>86922</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088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169069</xdr:rowOff>
    </xdr:from>
    <xdr:to>
      <xdr:col>55</xdr:col>
      <xdr:colOff>0</xdr:colOff>
      <xdr:row>78</xdr:row>
      <xdr:rowOff>8747</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9639300" y="13370719"/>
          <a:ext cx="838200" cy="11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1655</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031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150228</xdr:rowOff>
    </xdr:from>
    <xdr:to>
      <xdr:col>55</xdr:col>
      <xdr:colOff>50800</xdr:colOff>
      <xdr:row>77</xdr:row>
      <xdr:rowOff>80378</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18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169069</xdr:rowOff>
    </xdr:from>
    <xdr:to>
      <xdr:col>50</xdr:col>
      <xdr:colOff>114300</xdr:colOff>
      <xdr:row>78</xdr:row>
      <xdr:rowOff>14918</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8750300" y="13370719"/>
          <a:ext cx="889000" cy="17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156457</xdr:rowOff>
    </xdr:from>
    <xdr:to>
      <xdr:col>50</xdr:col>
      <xdr:colOff>165100</xdr:colOff>
      <xdr:row>77</xdr:row>
      <xdr:rowOff>86607</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18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103134</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2961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14918</xdr:rowOff>
    </xdr:from>
    <xdr:to>
      <xdr:col>45</xdr:col>
      <xdr:colOff>177800</xdr:colOff>
      <xdr:row>78</xdr:row>
      <xdr:rowOff>15450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7861300" y="13388018"/>
          <a:ext cx="889000" cy="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6547</xdr:rowOff>
    </xdr:from>
    <xdr:to>
      <xdr:col>46</xdr:col>
      <xdr:colOff>38100</xdr:colOff>
      <xdr:row>77</xdr:row>
      <xdr:rowOff>108147</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20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124674</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298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12421</xdr:rowOff>
    </xdr:from>
    <xdr:to>
      <xdr:col>41</xdr:col>
      <xdr:colOff>50800</xdr:colOff>
      <xdr:row>78</xdr:row>
      <xdr:rowOff>15450</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6972300" y="13385521"/>
          <a:ext cx="889000" cy="3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8102</xdr:rowOff>
    </xdr:from>
    <xdr:to>
      <xdr:col>41</xdr:col>
      <xdr:colOff>101600</xdr:colOff>
      <xdr:row>77</xdr:row>
      <xdr:rowOff>109702</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20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126229</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2984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26795</xdr:rowOff>
    </xdr:from>
    <xdr:to>
      <xdr:col>36</xdr:col>
      <xdr:colOff>165100</xdr:colOff>
      <xdr:row>77</xdr:row>
      <xdr:rowOff>128395</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22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144922</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003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129397</xdr:rowOff>
    </xdr:from>
    <xdr:to>
      <xdr:col>55</xdr:col>
      <xdr:colOff>50800</xdr:colOff>
      <xdr:row>78</xdr:row>
      <xdr:rowOff>59547</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331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44324</xdr:rowOff>
    </xdr:from>
    <xdr:ext cx="469744"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245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118269</xdr:rowOff>
    </xdr:from>
    <xdr:to>
      <xdr:col>50</xdr:col>
      <xdr:colOff>165100</xdr:colOff>
      <xdr:row>78</xdr:row>
      <xdr:rowOff>48419</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31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39546</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04428" y="13412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135568</xdr:rowOff>
    </xdr:from>
    <xdr:to>
      <xdr:col>46</xdr:col>
      <xdr:colOff>38100</xdr:colOff>
      <xdr:row>78</xdr:row>
      <xdr:rowOff>65718</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337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56845</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15428" y="13429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136100</xdr:rowOff>
    </xdr:from>
    <xdr:to>
      <xdr:col>41</xdr:col>
      <xdr:colOff>101600</xdr:colOff>
      <xdr:row>78</xdr:row>
      <xdr:rowOff>66250</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337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57377</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26428" y="1343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133071</xdr:rowOff>
    </xdr:from>
    <xdr:to>
      <xdr:col>36</xdr:col>
      <xdr:colOff>165100</xdr:colOff>
      <xdr:row>78</xdr:row>
      <xdr:rowOff>63221</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334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54348</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37428" y="13427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54625</xdr:rowOff>
    </xdr:from>
    <xdr:to>
      <xdr:col>54</xdr:col>
      <xdr:colOff>189865</xdr:colOff>
      <xdr:row>98</xdr:row>
      <xdr:rowOff>48983</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flipV="1">
          <a:off x="10475595" y="15485125"/>
          <a:ext cx="1270" cy="1365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52810</xdr:rowOff>
    </xdr:from>
    <xdr:ext cx="534377" cy="259045"/>
    <xdr:sp macro="" textlink="">
      <xdr:nvSpPr>
        <xdr:cNvPr id="449" name="土木費最小値テキスト">
          <a:extLst>
            <a:ext uri="{FF2B5EF4-FFF2-40B4-BE49-F238E27FC236}">
              <a16:creationId xmlns:a16="http://schemas.microsoft.com/office/drawing/2014/main" id="{00000000-0008-0000-0700-0000C1010000}"/>
            </a:ext>
          </a:extLst>
        </xdr:cNvPr>
        <xdr:cNvSpPr txBox="1"/>
      </xdr:nvSpPr>
      <xdr:spPr>
        <a:xfrm>
          <a:off x="10528300" y="16854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48983</xdr:rowOff>
    </xdr:from>
    <xdr:to>
      <xdr:col>55</xdr:col>
      <xdr:colOff>88900</xdr:colOff>
      <xdr:row>98</xdr:row>
      <xdr:rowOff>48983</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6851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1302</xdr:rowOff>
    </xdr:from>
    <xdr:ext cx="599010" cy="259045"/>
    <xdr:sp macro="" textlink="">
      <xdr:nvSpPr>
        <xdr:cNvPr id="451" name="土木費最大値テキスト">
          <a:extLst>
            <a:ext uri="{FF2B5EF4-FFF2-40B4-BE49-F238E27FC236}">
              <a16:creationId xmlns:a16="http://schemas.microsoft.com/office/drawing/2014/main" id="{00000000-0008-0000-0700-0000C3010000}"/>
            </a:ext>
          </a:extLst>
        </xdr:cNvPr>
        <xdr:cNvSpPr txBox="1"/>
      </xdr:nvSpPr>
      <xdr:spPr>
        <a:xfrm>
          <a:off x="10528300" y="15260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318,608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54625</xdr:rowOff>
    </xdr:from>
    <xdr:to>
      <xdr:col>55</xdr:col>
      <xdr:colOff>88900</xdr:colOff>
      <xdr:row>90</xdr:row>
      <xdr:rowOff>54625</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5485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58415</xdr:rowOff>
    </xdr:from>
    <xdr:to>
      <xdr:col>55</xdr:col>
      <xdr:colOff>0</xdr:colOff>
      <xdr:row>97</xdr:row>
      <xdr:rowOff>100349</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9639300" y="16689065"/>
          <a:ext cx="838200" cy="41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86416</xdr:rowOff>
    </xdr:from>
    <xdr:ext cx="534377" cy="259045"/>
    <xdr:sp macro="" textlink="">
      <xdr:nvSpPr>
        <xdr:cNvPr id="454" name="土木費平均値テキスト">
          <a:extLst>
            <a:ext uri="{FF2B5EF4-FFF2-40B4-BE49-F238E27FC236}">
              <a16:creationId xmlns:a16="http://schemas.microsoft.com/office/drawing/2014/main" id="{00000000-0008-0000-0700-0000C6010000}"/>
            </a:ext>
          </a:extLst>
        </xdr:cNvPr>
        <xdr:cNvSpPr txBox="1"/>
      </xdr:nvSpPr>
      <xdr:spPr>
        <a:xfrm>
          <a:off x="10528300" y="16374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63539</xdr:rowOff>
    </xdr:from>
    <xdr:to>
      <xdr:col>55</xdr:col>
      <xdr:colOff>50800</xdr:colOff>
      <xdr:row>96</xdr:row>
      <xdr:rowOff>165139</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10426700" y="1652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100349</xdr:rowOff>
    </xdr:from>
    <xdr:to>
      <xdr:col>50</xdr:col>
      <xdr:colOff>114300</xdr:colOff>
      <xdr:row>97</xdr:row>
      <xdr:rowOff>136505</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8750300" y="16730999"/>
          <a:ext cx="889000" cy="36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83258</xdr:rowOff>
    </xdr:from>
    <xdr:to>
      <xdr:col>50</xdr:col>
      <xdr:colOff>165100</xdr:colOff>
      <xdr:row>97</xdr:row>
      <xdr:rowOff>13408</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9588500" y="1654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29935</xdr:rowOff>
    </xdr:from>
    <xdr:ext cx="534377"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9372111" y="16317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130254</xdr:rowOff>
    </xdr:from>
    <xdr:to>
      <xdr:col>45</xdr:col>
      <xdr:colOff>177800</xdr:colOff>
      <xdr:row>97</xdr:row>
      <xdr:rowOff>136505</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7861300" y="16760904"/>
          <a:ext cx="889000" cy="6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74805</xdr:rowOff>
    </xdr:from>
    <xdr:to>
      <xdr:col>46</xdr:col>
      <xdr:colOff>38100</xdr:colOff>
      <xdr:row>97</xdr:row>
      <xdr:rowOff>4955</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8699500" y="1653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21482</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8483111" y="16309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129715</xdr:rowOff>
    </xdr:from>
    <xdr:to>
      <xdr:col>41</xdr:col>
      <xdr:colOff>50800</xdr:colOff>
      <xdr:row>97</xdr:row>
      <xdr:rowOff>130254</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972300" y="16760365"/>
          <a:ext cx="889000" cy="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97633</xdr:rowOff>
    </xdr:from>
    <xdr:to>
      <xdr:col>41</xdr:col>
      <xdr:colOff>101600</xdr:colOff>
      <xdr:row>97</xdr:row>
      <xdr:rowOff>27783</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7810500" y="1655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44310</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7594111" y="16332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90390</xdr:rowOff>
    </xdr:from>
    <xdr:to>
      <xdr:col>36</xdr:col>
      <xdr:colOff>165100</xdr:colOff>
      <xdr:row>97</xdr:row>
      <xdr:rowOff>20540</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6921500" y="1654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37067</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705111" y="16324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7615</xdr:rowOff>
    </xdr:from>
    <xdr:to>
      <xdr:col>55</xdr:col>
      <xdr:colOff>50800</xdr:colOff>
      <xdr:row>97</xdr:row>
      <xdr:rowOff>109215</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10426700" y="1663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157492</xdr:rowOff>
    </xdr:from>
    <xdr:ext cx="534377" cy="259045"/>
    <xdr:sp macro="" textlink="">
      <xdr:nvSpPr>
        <xdr:cNvPr id="473" name="土木費該当値テキスト">
          <a:extLst>
            <a:ext uri="{FF2B5EF4-FFF2-40B4-BE49-F238E27FC236}">
              <a16:creationId xmlns:a16="http://schemas.microsoft.com/office/drawing/2014/main" id="{00000000-0008-0000-0700-0000D9010000}"/>
            </a:ext>
          </a:extLst>
        </xdr:cNvPr>
        <xdr:cNvSpPr txBox="1"/>
      </xdr:nvSpPr>
      <xdr:spPr>
        <a:xfrm>
          <a:off x="10528300" y="16616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49549</xdr:rowOff>
    </xdr:from>
    <xdr:to>
      <xdr:col>50</xdr:col>
      <xdr:colOff>165100</xdr:colOff>
      <xdr:row>97</xdr:row>
      <xdr:rowOff>151149</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9588500" y="16680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142276</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772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85705</xdr:rowOff>
    </xdr:from>
    <xdr:to>
      <xdr:col>46</xdr:col>
      <xdr:colOff>38100</xdr:colOff>
      <xdr:row>98</xdr:row>
      <xdr:rowOff>15855</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8699500" y="1671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6982</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809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79454</xdr:rowOff>
    </xdr:from>
    <xdr:to>
      <xdr:col>41</xdr:col>
      <xdr:colOff>101600</xdr:colOff>
      <xdr:row>98</xdr:row>
      <xdr:rowOff>9604</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7810500" y="1671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731</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4111" y="1680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78915</xdr:rowOff>
    </xdr:from>
    <xdr:to>
      <xdr:col>36</xdr:col>
      <xdr:colOff>165100</xdr:colOff>
      <xdr:row>98</xdr:row>
      <xdr:rowOff>9065</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6921500" y="1670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192</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5111" y="16802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消防費グラフ枠">
          <a:extLst>
            <a:ext uri="{FF2B5EF4-FFF2-40B4-BE49-F238E27FC236}">
              <a16:creationId xmlns:a16="http://schemas.microsoft.com/office/drawing/2014/main" id="{00000000-0008-0000-0700-0000F7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22177</xdr:rowOff>
    </xdr:from>
    <xdr:to>
      <xdr:col>85</xdr:col>
      <xdr:colOff>126364</xdr:colOff>
      <xdr:row>39</xdr:row>
      <xdr:rowOff>34430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flipV="1">
          <a:off x="16317595" y="5165677"/>
          <a:ext cx="1269" cy="1555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38257</xdr:rowOff>
    </xdr:from>
    <xdr:ext cx="534377" cy="259045"/>
    <xdr:sp macro="" textlink="">
      <xdr:nvSpPr>
        <xdr:cNvPr id="505" name="消防費最小値テキスト">
          <a:extLst>
            <a:ext uri="{FF2B5EF4-FFF2-40B4-BE49-F238E27FC236}">
              <a16:creationId xmlns:a16="http://schemas.microsoft.com/office/drawing/2014/main" id="{00000000-0008-0000-0700-0000F9010000}"/>
            </a:ext>
          </a:extLst>
        </xdr:cNvPr>
        <xdr:cNvSpPr txBox="1"/>
      </xdr:nvSpPr>
      <xdr:spPr>
        <a:xfrm>
          <a:off x="16370300" y="6724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34430</xdr:rowOff>
    </xdr:from>
    <xdr:to>
      <xdr:col>86</xdr:col>
      <xdr:colOff>25400</xdr:colOff>
      <xdr:row>39</xdr:row>
      <xdr:rowOff>34430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6230600" y="6720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140304</xdr:rowOff>
    </xdr:from>
    <xdr:ext cx="534377" cy="259045"/>
    <xdr:sp macro="" textlink="">
      <xdr:nvSpPr>
        <xdr:cNvPr id="507" name="消防費最大値テキスト">
          <a:extLst>
            <a:ext uri="{FF2B5EF4-FFF2-40B4-BE49-F238E27FC236}">
              <a16:creationId xmlns:a16="http://schemas.microsoft.com/office/drawing/2014/main" id="{00000000-0008-0000-0700-0000FB010000}"/>
            </a:ext>
          </a:extLst>
        </xdr:cNvPr>
        <xdr:cNvSpPr txBox="1"/>
      </xdr:nvSpPr>
      <xdr:spPr>
        <a:xfrm>
          <a:off x="16370300" y="494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85,141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22177</xdr:rowOff>
    </xdr:from>
    <xdr:to>
      <xdr:col>86</xdr:col>
      <xdr:colOff>25400</xdr:colOff>
      <xdr:row>30</xdr:row>
      <xdr:rowOff>22177</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6230600" y="5165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82276</xdr:rowOff>
    </xdr:from>
    <xdr:to>
      <xdr:col>85</xdr:col>
      <xdr:colOff>127000</xdr:colOff>
      <xdr:row>36</xdr:row>
      <xdr:rowOff>61404</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5481300" y="5911576"/>
          <a:ext cx="838200" cy="322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72905</xdr:rowOff>
    </xdr:from>
    <xdr:ext cx="534377" cy="259045"/>
    <xdr:sp macro="" textlink="">
      <xdr:nvSpPr>
        <xdr:cNvPr id="510" name="消防費平均値テキスト">
          <a:extLst>
            <a:ext uri="{FF2B5EF4-FFF2-40B4-BE49-F238E27FC236}">
              <a16:creationId xmlns:a16="http://schemas.microsoft.com/office/drawing/2014/main" id="{00000000-0008-0000-0700-0000FE010000}"/>
            </a:ext>
          </a:extLst>
        </xdr:cNvPr>
        <xdr:cNvSpPr txBox="1"/>
      </xdr:nvSpPr>
      <xdr:spPr>
        <a:xfrm>
          <a:off x="16370300" y="62451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94478</xdr:rowOff>
    </xdr:from>
    <xdr:to>
      <xdr:col>85</xdr:col>
      <xdr:colOff>177800</xdr:colOff>
      <xdr:row>37</xdr:row>
      <xdr:rowOff>24628</xdr:rowOff>
    </xdr:to>
    <xdr:sp macro="" textlink="">
      <xdr:nvSpPr>
        <xdr:cNvPr id="511" name="フローチャート: 判断 510">
          <a:extLst>
            <a:ext uri="{FF2B5EF4-FFF2-40B4-BE49-F238E27FC236}">
              <a16:creationId xmlns:a16="http://schemas.microsoft.com/office/drawing/2014/main" id="{00000000-0008-0000-0700-0000FF010000}"/>
            </a:ext>
          </a:extLst>
        </xdr:cNvPr>
        <xdr:cNvSpPr/>
      </xdr:nvSpPr>
      <xdr:spPr>
        <a:xfrm>
          <a:off x="16268700" y="6266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82276</xdr:rowOff>
    </xdr:from>
    <xdr:to>
      <xdr:col>81</xdr:col>
      <xdr:colOff>50800</xdr:colOff>
      <xdr:row>36</xdr:row>
      <xdr:rowOff>72675</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4592300" y="5911576"/>
          <a:ext cx="889000" cy="333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135946</xdr:rowOff>
    </xdr:from>
    <xdr:to>
      <xdr:col>81</xdr:col>
      <xdr:colOff>101600</xdr:colOff>
      <xdr:row>37</xdr:row>
      <xdr:rowOff>66096</xdr:rowOff>
    </xdr:to>
    <xdr:sp macro="" textlink="">
      <xdr:nvSpPr>
        <xdr:cNvPr id="513" name="フローチャート: 判断 512">
          <a:extLst>
            <a:ext uri="{FF2B5EF4-FFF2-40B4-BE49-F238E27FC236}">
              <a16:creationId xmlns:a16="http://schemas.microsoft.com/office/drawing/2014/main" id="{00000000-0008-0000-0700-000001020000}"/>
            </a:ext>
          </a:extLst>
        </xdr:cNvPr>
        <xdr:cNvSpPr/>
      </xdr:nvSpPr>
      <xdr:spPr>
        <a:xfrm>
          <a:off x="15430500" y="6308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57223</xdr:rowOff>
    </xdr:from>
    <xdr:ext cx="534377"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5214111" y="6400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72675</xdr:rowOff>
    </xdr:from>
    <xdr:to>
      <xdr:col>76</xdr:col>
      <xdr:colOff>114300</xdr:colOff>
      <xdr:row>37</xdr:row>
      <xdr:rowOff>124201</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3703300" y="6244875"/>
          <a:ext cx="889000" cy="222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100124</xdr:rowOff>
    </xdr:from>
    <xdr:to>
      <xdr:col>76</xdr:col>
      <xdr:colOff>165100</xdr:colOff>
      <xdr:row>37</xdr:row>
      <xdr:rowOff>30274</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4541500" y="627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21401</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4325111" y="636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124201</xdr:rowOff>
    </xdr:from>
    <xdr:to>
      <xdr:col>71</xdr:col>
      <xdr:colOff>177800</xdr:colOff>
      <xdr:row>37</xdr:row>
      <xdr:rowOff>157782</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2814300" y="6467851"/>
          <a:ext cx="889000" cy="33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169710</xdr:rowOff>
    </xdr:from>
    <xdr:to>
      <xdr:col>72</xdr:col>
      <xdr:colOff>38100</xdr:colOff>
      <xdr:row>36</xdr:row>
      <xdr:rowOff>99860</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3652500" y="617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116387</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3436111" y="594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117909</xdr:rowOff>
    </xdr:from>
    <xdr:to>
      <xdr:col>67</xdr:col>
      <xdr:colOff>101600</xdr:colOff>
      <xdr:row>37</xdr:row>
      <xdr:rowOff>48059</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2763500" y="629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64586</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2547111" y="6065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10604</xdr:rowOff>
    </xdr:from>
    <xdr:to>
      <xdr:col>85</xdr:col>
      <xdr:colOff>177800</xdr:colOff>
      <xdr:row>36</xdr:row>
      <xdr:rowOff>112204</xdr:rowOff>
    </xdr:to>
    <xdr:sp macro="" textlink="">
      <xdr:nvSpPr>
        <xdr:cNvPr id="528" name="楕円 527">
          <a:extLst>
            <a:ext uri="{FF2B5EF4-FFF2-40B4-BE49-F238E27FC236}">
              <a16:creationId xmlns:a16="http://schemas.microsoft.com/office/drawing/2014/main" id="{00000000-0008-0000-0700-000010020000}"/>
            </a:ext>
          </a:extLst>
        </xdr:cNvPr>
        <xdr:cNvSpPr/>
      </xdr:nvSpPr>
      <xdr:spPr>
        <a:xfrm>
          <a:off x="16268700" y="618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33481</xdr:rowOff>
    </xdr:from>
    <xdr:ext cx="534377" cy="259045"/>
    <xdr:sp macro="" textlink="">
      <xdr:nvSpPr>
        <xdr:cNvPr id="529" name="消防費該当値テキスト">
          <a:extLst>
            <a:ext uri="{FF2B5EF4-FFF2-40B4-BE49-F238E27FC236}">
              <a16:creationId xmlns:a16="http://schemas.microsoft.com/office/drawing/2014/main" id="{00000000-0008-0000-0700-000011020000}"/>
            </a:ext>
          </a:extLst>
        </xdr:cNvPr>
        <xdr:cNvSpPr txBox="1"/>
      </xdr:nvSpPr>
      <xdr:spPr>
        <a:xfrm>
          <a:off x="16370300" y="6034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31476</xdr:rowOff>
    </xdr:from>
    <xdr:to>
      <xdr:col>81</xdr:col>
      <xdr:colOff>101600</xdr:colOff>
      <xdr:row>34</xdr:row>
      <xdr:rowOff>133076</xdr:rowOff>
    </xdr:to>
    <xdr:sp macro="" textlink="">
      <xdr:nvSpPr>
        <xdr:cNvPr id="530" name="楕円 529">
          <a:extLst>
            <a:ext uri="{FF2B5EF4-FFF2-40B4-BE49-F238E27FC236}">
              <a16:creationId xmlns:a16="http://schemas.microsoft.com/office/drawing/2014/main" id="{00000000-0008-0000-0700-000012020000}"/>
            </a:ext>
          </a:extLst>
        </xdr:cNvPr>
        <xdr:cNvSpPr/>
      </xdr:nvSpPr>
      <xdr:spPr>
        <a:xfrm>
          <a:off x="15430500" y="5860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149603</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14111" y="5636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21875</xdr:rowOff>
    </xdr:from>
    <xdr:to>
      <xdr:col>76</xdr:col>
      <xdr:colOff>165100</xdr:colOff>
      <xdr:row>36</xdr:row>
      <xdr:rowOff>123475</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4541500" y="619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140002</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325111" y="5969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73401</xdr:rowOff>
    </xdr:from>
    <xdr:to>
      <xdr:col>72</xdr:col>
      <xdr:colOff>38100</xdr:colOff>
      <xdr:row>38</xdr:row>
      <xdr:rowOff>3551</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3652500" y="641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166128</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436111" y="6509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106982</xdr:rowOff>
    </xdr:from>
    <xdr:to>
      <xdr:col>67</xdr:col>
      <xdr:colOff>101600</xdr:colOff>
      <xdr:row>38</xdr:row>
      <xdr:rowOff>37133</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2763500" y="645063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28260</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547111" y="6543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a:extLst>
            <a:ext uri="{FF2B5EF4-FFF2-40B4-BE49-F238E27FC236}">
              <a16:creationId xmlns:a16="http://schemas.microsoft.com/office/drawing/2014/main" id="{00000000-0008-0000-0700-00002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8" name="直線コネクタ 547">
          <a:extLst>
            <a:ext uri="{FF2B5EF4-FFF2-40B4-BE49-F238E27FC236}">
              <a16:creationId xmlns:a16="http://schemas.microsoft.com/office/drawing/2014/main" id="{00000000-0008-0000-0700-000024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教育費グラフ枠">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125952</xdr:rowOff>
    </xdr:from>
    <xdr:to>
      <xdr:col>85</xdr:col>
      <xdr:colOff>126364</xdr:colOff>
      <xdr:row>57</xdr:row>
      <xdr:rowOff>157778</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flipV="1">
          <a:off x="16317595" y="8869902"/>
          <a:ext cx="1269" cy="1060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161605</xdr:rowOff>
    </xdr:from>
    <xdr:ext cx="534377" cy="259045"/>
    <xdr:sp macro="" textlink="">
      <xdr:nvSpPr>
        <xdr:cNvPr id="560" name="教育費最小値テキスト">
          <a:extLst>
            <a:ext uri="{FF2B5EF4-FFF2-40B4-BE49-F238E27FC236}">
              <a16:creationId xmlns:a16="http://schemas.microsoft.com/office/drawing/2014/main" id="{00000000-0008-0000-0700-000030020000}"/>
            </a:ext>
          </a:extLst>
        </xdr:cNvPr>
        <xdr:cNvSpPr txBox="1"/>
      </xdr:nvSpPr>
      <xdr:spPr>
        <a:xfrm>
          <a:off x="16370300" y="9934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157778</xdr:rowOff>
    </xdr:from>
    <xdr:to>
      <xdr:col>86</xdr:col>
      <xdr:colOff>25400</xdr:colOff>
      <xdr:row>57</xdr:row>
      <xdr:rowOff>157778</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6230600" y="993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72629</xdr:rowOff>
    </xdr:from>
    <xdr:ext cx="599010" cy="259045"/>
    <xdr:sp macro="" textlink="">
      <xdr:nvSpPr>
        <xdr:cNvPr id="562" name="教育費最大値テキスト">
          <a:extLst>
            <a:ext uri="{FF2B5EF4-FFF2-40B4-BE49-F238E27FC236}">
              <a16:creationId xmlns:a16="http://schemas.microsoft.com/office/drawing/2014/main" id="{00000000-0008-0000-0700-000032020000}"/>
            </a:ext>
          </a:extLst>
        </xdr:cNvPr>
        <xdr:cNvSpPr txBox="1"/>
      </xdr:nvSpPr>
      <xdr:spPr>
        <a:xfrm>
          <a:off x="16370300" y="8645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265,507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125952</xdr:rowOff>
    </xdr:from>
    <xdr:to>
      <xdr:col>86</xdr:col>
      <xdr:colOff>25400</xdr:colOff>
      <xdr:row>51</xdr:row>
      <xdr:rowOff>125952</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6230600" y="8869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109872</xdr:rowOff>
    </xdr:from>
    <xdr:to>
      <xdr:col>85</xdr:col>
      <xdr:colOff>127000</xdr:colOff>
      <xdr:row>57</xdr:row>
      <xdr:rowOff>123163</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flipV="1">
          <a:off x="15481300" y="9882522"/>
          <a:ext cx="838200" cy="13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130884</xdr:rowOff>
    </xdr:from>
    <xdr:ext cx="534377" cy="259045"/>
    <xdr:sp macro="" textlink="">
      <xdr:nvSpPr>
        <xdr:cNvPr id="565" name="教育費平均値テキスト">
          <a:extLst>
            <a:ext uri="{FF2B5EF4-FFF2-40B4-BE49-F238E27FC236}">
              <a16:creationId xmlns:a16="http://schemas.microsoft.com/office/drawing/2014/main" id="{00000000-0008-0000-0700-000035020000}"/>
            </a:ext>
          </a:extLst>
        </xdr:cNvPr>
        <xdr:cNvSpPr txBox="1"/>
      </xdr:nvSpPr>
      <xdr:spPr>
        <a:xfrm>
          <a:off x="16370300" y="95606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108007</xdr:rowOff>
    </xdr:from>
    <xdr:to>
      <xdr:col>85</xdr:col>
      <xdr:colOff>177800</xdr:colOff>
      <xdr:row>57</xdr:row>
      <xdr:rowOff>38157</xdr:rowOff>
    </xdr:to>
    <xdr:sp macro="" textlink="">
      <xdr:nvSpPr>
        <xdr:cNvPr id="566" name="フローチャート: 判断 565">
          <a:extLst>
            <a:ext uri="{FF2B5EF4-FFF2-40B4-BE49-F238E27FC236}">
              <a16:creationId xmlns:a16="http://schemas.microsoft.com/office/drawing/2014/main" id="{00000000-0008-0000-0700-000036020000}"/>
            </a:ext>
          </a:extLst>
        </xdr:cNvPr>
        <xdr:cNvSpPr/>
      </xdr:nvSpPr>
      <xdr:spPr>
        <a:xfrm>
          <a:off x="16268700" y="9709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123163</xdr:rowOff>
    </xdr:from>
    <xdr:to>
      <xdr:col>81</xdr:col>
      <xdr:colOff>50800</xdr:colOff>
      <xdr:row>57</xdr:row>
      <xdr:rowOff>123213</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4592300" y="9895813"/>
          <a:ext cx="889000" cy="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113182</xdr:rowOff>
    </xdr:from>
    <xdr:to>
      <xdr:col>81</xdr:col>
      <xdr:colOff>101600</xdr:colOff>
      <xdr:row>57</xdr:row>
      <xdr:rowOff>43332</xdr:rowOff>
    </xdr:to>
    <xdr:sp macro="" textlink="">
      <xdr:nvSpPr>
        <xdr:cNvPr id="568" name="フローチャート: 判断 567">
          <a:extLst>
            <a:ext uri="{FF2B5EF4-FFF2-40B4-BE49-F238E27FC236}">
              <a16:creationId xmlns:a16="http://schemas.microsoft.com/office/drawing/2014/main" id="{00000000-0008-0000-0700-000038020000}"/>
            </a:ext>
          </a:extLst>
        </xdr:cNvPr>
        <xdr:cNvSpPr/>
      </xdr:nvSpPr>
      <xdr:spPr>
        <a:xfrm>
          <a:off x="15430500" y="9714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59859</xdr:rowOff>
    </xdr:from>
    <xdr:ext cx="534377"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5214111" y="948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123213</xdr:rowOff>
    </xdr:from>
    <xdr:to>
      <xdr:col>76</xdr:col>
      <xdr:colOff>114300</xdr:colOff>
      <xdr:row>57</xdr:row>
      <xdr:rowOff>138987</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3703300" y="9895863"/>
          <a:ext cx="889000" cy="15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124872</xdr:rowOff>
    </xdr:from>
    <xdr:to>
      <xdr:col>76</xdr:col>
      <xdr:colOff>165100</xdr:colOff>
      <xdr:row>57</xdr:row>
      <xdr:rowOff>55022</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4541500" y="972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71549</xdr:rowOff>
    </xdr:from>
    <xdr:ext cx="534377"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4325111" y="9501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86802</xdr:rowOff>
    </xdr:from>
    <xdr:to>
      <xdr:col>71</xdr:col>
      <xdr:colOff>177800</xdr:colOff>
      <xdr:row>57</xdr:row>
      <xdr:rowOff>138987</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814300" y="9859452"/>
          <a:ext cx="889000" cy="52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113099</xdr:rowOff>
    </xdr:from>
    <xdr:to>
      <xdr:col>72</xdr:col>
      <xdr:colOff>38100</xdr:colOff>
      <xdr:row>57</xdr:row>
      <xdr:rowOff>43249</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3652500" y="971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59776</xdr:rowOff>
    </xdr:from>
    <xdr:ext cx="534377"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3436111" y="948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90377</xdr:rowOff>
    </xdr:from>
    <xdr:to>
      <xdr:col>67</xdr:col>
      <xdr:colOff>101600</xdr:colOff>
      <xdr:row>57</xdr:row>
      <xdr:rowOff>20527</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2763500" y="969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37054</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2547111" y="9466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59072</xdr:rowOff>
    </xdr:from>
    <xdr:to>
      <xdr:col>85</xdr:col>
      <xdr:colOff>177800</xdr:colOff>
      <xdr:row>57</xdr:row>
      <xdr:rowOff>160672</xdr:rowOff>
    </xdr:to>
    <xdr:sp macro="" textlink="">
      <xdr:nvSpPr>
        <xdr:cNvPr id="583" name="楕円 582">
          <a:extLst>
            <a:ext uri="{FF2B5EF4-FFF2-40B4-BE49-F238E27FC236}">
              <a16:creationId xmlns:a16="http://schemas.microsoft.com/office/drawing/2014/main" id="{00000000-0008-0000-0700-000047020000}"/>
            </a:ext>
          </a:extLst>
        </xdr:cNvPr>
        <xdr:cNvSpPr/>
      </xdr:nvSpPr>
      <xdr:spPr>
        <a:xfrm>
          <a:off x="16268700" y="9831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145449</xdr:rowOff>
    </xdr:from>
    <xdr:ext cx="534377" cy="259045"/>
    <xdr:sp macro="" textlink="">
      <xdr:nvSpPr>
        <xdr:cNvPr id="584" name="教育費該当値テキスト">
          <a:extLst>
            <a:ext uri="{FF2B5EF4-FFF2-40B4-BE49-F238E27FC236}">
              <a16:creationId xmlns:a16="http://schemas.microsoft.com/office/drawing/2014/main" id="{00000000-0008-0000-0700-000048020000}"/>
            </a:ext>
          </a:extLst>
        </xdr:cNvPr>
        <xdr:cNvSpPr txBox="1"/>
      </xdr:nvSpPr>
      <xdr:spPr>
        <a:xfrm>
          <a:off x="16370300" y="9746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72363</xdr:rowOff>
    </xdr:from>
    <xdr:to>
      <xdr:col>81</xdr:col>
      <xdr:colOff>101600</xdr:colOff>
      <xdr:row>58</xdr:row>
      <xdr:rowOff>2513</xdr:rowOff>
    </xdr:to>
    <xdr:sp macro="" textlink="">
      <xdr:nvSpPr>
        <xdr:cNvPr id="585" name="楕円 584">
          <a:extLst>
            <a:ext uri="{FF2B5EF4-FFF2-40B4-BE49-F238E27FC236}">
              <a16:creationId xmlns:a16="http://schemas.microsoft.com/office/drawing/2014/main" id="{00000000-0008-0000-0700-000049020000}"/>
            </a:ext>
          </a:extLst>
        </xdr:cNvPr>
        <xdr:cNvSpPr/>
      </xdr:nvSpPr>
      <xdr:spPr>
        <a:xfrm>
          <a:off x="15430500" y="984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165090</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4111" y="9937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72413</xdr:rowOff>
    </xdr:from>
    <xdr:to>
      <xdr:col>76</xdr:col>
      <xdr:colOff>165100</xdr:colOff>
      <xdr:row>58</xdr:row>
      <xdr:rowOff>2563</xdr:rowOff>
    </xdr:to>
    <xdr:sp macro="" textlink="">
      <xdr:nvSpPr>
        <xdr:cNvPr id="587" name="楕円 586">
          <a:extLst>
            <a:ext uri="{FF2B5EF4-FFF2-40B4-BE49-F238E27FC236}">
              <a16:creationId xmlns:a16="http://schemas.microsoft.com/office/drawing/2014/main" id="{00000000-0008-0000-0700-00004B020000}"/>
            </a:ext>
          </a:extLst>
        </xdr:cNvPr>
        <xdr:cNvSpPr/>
      </xdr:nvSpPr>
      <xdr:spPr>
        <a:xfrm>
          <a:off x="14541500" y="984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165140</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325111" y="9937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88187</xdr:rowOff>
    </xdr:from>
    <xdr:to>
      <xdr:col>72</xdr:col>
      <xdr:colOff>38100</xdr:colOff>
      <xdr:row>58</xdr:row>
      <xdr:rowOff>18337</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3652500" y="9860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9464</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953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36002</xdr:rowOff>
    </xdr:from>
    <xdr:to>
      <xdr:col>67</xdr:col>
      <xdr:colOff>101600</xdr:colOff>
      <xdr:row>57</xdr:row>
      <xdr:rowOff>137602</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2763500" y="980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128729</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901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a:extLst>
            <a:ext uri="{FF2B5EF4-FFF2-40B4-BE49-F238E27FC236}">
              <a16:creationId xmlns:a16="http://schemas.microsoft.com/office/drawing/2014/main" id="{00000000-0008-0000-0700-00005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a:extLst>
            <a:ext uri="{FF2B5EF4-FFF2-40B4-BE49-F238E27FC236}">
              <a16:creationId xmlns:a16="http://schemas.microsoft.com/office/drawing/2014/main" id="{00000000-0008-0000-0700-00005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a:extLst>
            <a:ext uri="{FF2B5EF4-FFF2-40B4-BE49-F238E27FC236}">
              <a16:creationId xmlns:a16="http://schemas.microsoft.com/office/drawing/2014/main" id="{00000000-0008-0000-0700-00005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a:extLst>
            <a:ext uri="{FF2B5EF4-FFF2-40B4-BE49-F238E27FC236}">
              <a16:creationId xmlns:a16="http://schemas.microsoft.com/office/drawing/2014/main" id="{00000000-0008-0000-0700-00005B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a:extLst>
            <a:ext uri="{FF2B5EF4-FFF2-40B4-BE49-F238E27FC236}">
              <a16:creationId xmlns:a16="http://schemas.microsoft.com/office/drawing/2014/main" id="{00000000-0008-0000-0700-00005D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災害復旧費グラフ枠">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160198</xdr:rowOff>
    </xdr:from>
    <xdr:to>
      <xdr:col>85</xdr:col>
      <xdr:colOff>126364</xdr:colOff>
      <xdr:row>79</xdr:row>
      <xdr:rowOff>44450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flipV="1">
          <a:off x="16317595" y="11990248"/>
          <a:ext cx="1269" cy="1598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7" name="災害復旧費最小値テキスト">
          <a:extLst>
            <a:ext uri="{FF2B5EF4-FFF2-40B4-BE49-F238E27FC236}">
              <a16:creationId xmlns:a16="http://schemas.microsoft.com/office/drawing/2014/main" id="{00000000-0008-0000-0700-000069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106875</xdr:rowOff>
    </xdr:from>
    <xdr:ext cx="534377" cy="259045"/>
    <xdr:sp macro="" textlink="">
      <xdr:nvSpPr>
        <xdr:cNvPr id="619" name="災害復旧費最大値テキスト">
          <a:extLst>
            <a:ext uri="{FF2B5EF4-FFF2-40B4-BE49-F238E27FC236}">
              <a16:creationId xmlns:a16="http://schemas.microsoft.com/office/drawing/2014/main" id="{00000000-0008-0000-0700-00006B020000}"/>
            </a:ext>
          </a:extLst>
        </xdr:cNvPr>
        <xdr:cNvSpPr txBox="1"/>
      </xdr:nvSpPr>
      <xdr:spPr>
        <a:xfrm>
          <a:off x="16370300" y="11765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83,924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160198</xdr:rowOff>
    </xdr:from>
    <xdr:to>
      <xdr:col>86</xdr:col>
      <xdr:colOff>25400</xdr:colOff>
      <xdr:row>69</xdr:row>
      <xdr:rowOff>160198</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6230600" y="11990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118806</xdr:rowOff>
    </xdr:from>
    <xdr:ext cx="534377" cy="259045"/>
    <xdr:sp macro="" textlink="">
      <xdr:nvSpPr>
        <xdr:cNvPr id="622" name="災害復旧費平均値テキスト">
          <a:extLst>
            <a:ext uri="{FF2B5EF4-FFF2-40B4-BE49-F238E27FC236}">
              <a16:creationId xmlns:a16="http://schemas.microsoft.com/office/drawing/2014/main" id="{00000000-0008-0000-0700-00006E020000}"/>
            </a:ext>
          </a:extLst>
        </xdr:cNvPr>
        <xdr:cNvSpPr txBox="1"/>
      </xdr:nvSpPr>
      <xdr:spPr>
        <a:xfrm>
          <a:off x="16370300" y="131490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95929</xdr:rowOff>
    </xdr:from>
    <xdr:to>
      <xdr:col>85</xdr:col>
      <xdr:colOff>177800</xdr:colOff>
      <xdr:row>78</xdr:row>
      <xdr:rowOff>26079</xdr:rowOff>
    </xdr:to>
    <xdr:sp macro="" textlink="">
      <xdr:nvSpPr>
        <xdr:cNvPr id="623" name="フローチャート: 判断 622">
          <a:extLst>
            <a:ext uri="{FF2B5EF4-FFF2-40B4-BE49-F238E27FC236}">
              <a16:creationId xmlns:a16="http://schemas.microsoft.com/office/drawing/2014/main" id="{00000000-0008-0000-0700-00006F020000}"/>
            </a:ext>
          </a:extLst>
        </xdr:cNvPr>
        <xdr:cNvSpPr/>
      </xdr:nvSpPr>
      <xdr:spPr>
        <a:xfrm>
          <a:off x="16268700" y="13297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129457</xdr:rowOff>
    </xdr:from>
    <xdr:to>
      <xdr:col>81</xdr:col>
      <xdr:colOff>101600</xdr:colOff>
      <xdr:row>78</xdr:row>
      <xdr:rowOff>59607</xdr:rowOff>
    </xdr:to>
    <xdr:sp macro="" textlink="">
      <xdr:nvSpPr>
        <xdr:cNvPr id="625" name="フローチャート: 判断 624">
          <a:extLst>
            <a:ext uri="{FF2B5EF4-FFF2-40B4-BE49-F238E27FC236}">
              <a16:creationId xmlns:a16="http://schemas.microsoft.com/office/drawing/2014/main" id="{00000000-0008-0000-0700-000071020000}"/>
            </a:ext>
          </a:extLst>
        </xdr:cNvPr>
        <xdr:cNvSpPr/>
      </xdr:nvSpPr>
      <xdr:spPr>
        <a:xfrm>
          <a:off x="15430500" y="1333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76134</xdr:rowOff>
    </xdr:from>
    <xdr:ext cx="534377"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5214111" y="13106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91053</xdr:rowOff>
    </xdr:from>
    <xdr:to>
      <xdr:col>76</xdr:col>
      <xdr:colOff>165100</xdr:colOff>
      <xdr:row>78</xdr:row>
      <xdr:rowOff>21203</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4541500" y="132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37730</xdr:rowOff>
    </xdr:from>
    <xdr:ext cx="534377"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4325111" y="1306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152679</xdr:rowOff>
    </xdr:from>
    <xdr:to>
      <xdr:col>72</xdr:col>
      <xdr:colOff>38100</xdr:colOff>
      <xdr:row>78</xdr:row>
      <xdr:rowOff>82829</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3652500" y="1335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99356</xdr:rowOff>
    </xdr:from>
    <xdr:ext cx="469744"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3468428" y="13129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102273</xdr:rowOff>
    </xdr:from>
    <xdr:to>
      <xdr:col>67</xdr:col>
      <xdr:colOff>101600</xdr:colOff>
      <xdr:row>78</xdr:row>
      <xdr:rowOff>32423</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2763500" y="13303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48950</xdr:rowOff>
    </xdr:from>
    <xdr:ext cx="534377"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2547111" y="13079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0" name="楕円 639">
          <a:extLst>
            <a:ext uri="{FF2B5EF4-FFF2-40B4-BE49-F238E27FC236}">
              <a16:creationId xmlns:a16="http://schemas.microsoft.com/office/drawing/2014/main" id="{00000000-0008-0000-0700-000080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41" name="災害復旧費該当値テキスト">
          <a:extLst>
            <a:ext uri="{FF2B5EF4-FFF2-40B4-BE49-F238E27FC236}">
              <a16:creationId xmlns:a16="http://schemas.microsoft.com/office/drawing/2014/main" id="{00000000-0008-0000-0700-000081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2" name="楕円 641">
          <a:extLst>
            <a:ext uri="{FF2B5EF4-FFF2-40B4-BE49-F238E27FC236}">
              <a16:creationId xmlns:a16="http://schemas.microsoft.com/office/drawing/2014/main" id="{00000000-0008-0000-0700-000082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7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7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2" name="直線コネクタ 661">
          <a:extLst>
            <a:ext uri="{FF2B5EF4-FFF2-40B4-BE49-F238E27FC236}">
              <a16:creationId xmlns:a16="http://schemas.microsoft.com/office/drawing/2014/main" id="{00000000-0008-0000-0700-000096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公債費グラフ枠">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73557</xdr:rowOff>
    </xdr:from>
    <xdr:to>
      <xdr:col>85</xdr:col>
      <xdr:colOff>126364</xdr:colOff>
      <xdr:row>98</xdr:row>
      <xdr:rowOff>99251</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flipV="1">
          <a:off x="16317595" y="15675507"/>
          <a:ext cx="1269" cy="1225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103078</xdr:rowOff>
    </xdr:from>
    <xdr:ext cx="469744" cy="259045"/>
    <xdr:sp macro="" textlink="">
      <xdr:nvSpPr>
        <xdr:cNvPr id="672" name="公債費最小値テキスト">
          <a:extLst>
            <a:ext uri="{FF2B5EF4-FFF2-40B4-BE49-F238E27FC236}">
              <a16:creationId xmlns:a16="http://schemas.microsoft.com/office/drawing/2014/main" id="{00000000-0008-0000-0700-0000A0020000}"/>
            </a:ext>
          </a:extLst>
        </xdr:cNvPr>
        <xdr:cNvSpPr txBox="1"/>
      </xdr:nvSpPr>
      <xdr:spPr>
        <a:xfrm>
          <a:off x="16370300" y="1690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99251</xdr:rowOff>
    </xdr:from>
    <xdr:to>
      <xdr:col>86</xdr:col>
      <xdr:colOff>25400</xdr:colOff>
      <xdr:row>98</xdr:row>
      <xdr:rowOff>99251</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6230600" y="16901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20234</xdr:rowOff>
    </xdr:from>
    <xdr:ext cx="599010" cy="259045"/>
    <xdr:sp macro="" textlink="">
      <xdr:nvSpPr>
        <xdr:cNvPr id="674" name="公債費最大値テキスト">
          <a:extLst>
            <a:ext uri="{FF2B5EF4-FFF2-40B4-BE49-F238E27FC236}">
              <a16:creationId xmlns:a16="http://schemas.microsoft.com/office/drawing/2014/main" id="{00000000-0008-0000-0700-0000A2020000}"/>
            </a:ext>
          </a:extLst>
        </xdr:cNvPr>
        <xdr:cNvSpPr txBox="1"/>
      </xdr:nvSpPr>
      <xdr:spPr>
        <a:xfrm>
          <a:off x="16370300" y="15450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276,967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73557</xdr:rowOff>
    </xdr:from>
    <xdr:to>
      <xdr:col>86</xdr:col>
      <xdr:colOff>25400</xdr:colOff>
      <xdr:row>91</xdr:row>
      <xdr:rowOff>73557</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6230600" y="15675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108386</xdr:rowOff>
    </xdr:from>
    <xdr:to>
      <xdr:col>85</xdr:col>
      <xdr:colOff>127000</xdr:colOff>
      <xdr:row>97</xdr:row>
      <xdr:rowOff>112446</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5481300" y="16739036"/>
          <a:ext cx="838200" cy="4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111749</xdr:rowOff>
    </xdr:from>
    <xdr:ext cx="534377" cy="259045"/>
    <xdr:sp macro="" textlink="">
      <xdr:nvSpPr>
        <xdr:cNvPr id="677" name="公債費平均値テキスト">
          <a:extLst>
            <a:ext uri="{FF2B5EF4-FFF2-40B4-BE49-F238E27FC236}">
              <a16:creationId xmlns:a16="http://schemas.microsoft.com/office/drawing/2014/main" id="{00000000-0008-0000-0700-0000A5020000}"/>
            </a:ext>
          </a:extLst>
        </xdr:cNvPr>
        <xdr:cNvSpPr txBox="1"/>
      </xdr:nvSpPr>
      <xdr:spPr>
        <a:xfrm>
          <a:off x="16370300" y="16399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88872</xdr:rowOff>
    </xdr:from>
    <xdr:to>
      <xdr:col>85</xdr:col>
      <xdr:colOff>177800</xdr:colOff>
      <xdr:row>97</xdr:row>
      <xdr:rowOff>19022</xdr:rowOff>
    </xdr:to>
    <xdr:sp macro="" textlink="">
      <xdr:nvSpPr>
        <xdr:cNvPr id="678" name="フローチャート: 判断 677">
          <a:extLst>
            <a:ext uri="{FF2B5EF4-FFF2-40B4-BE49-F238E27FC236}">
              <a16:creationId xmlns:a16="http://schemas.microsoft.com/office/drawing/2014/main" id="{00000000-0008-0000-0700-0000A6020000}"/>
            </a:ext>
          </a:extLst>
        </xdr:cNvPr>
        <xdr:cNvSpPr/>
      </xdr:nvSpPr>
      <xdr:spPr>
        <a:xfrm>
          <a:off x="16268700" y="1654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108386</xdr:rowOff>
    </xdr:from>
    <xdr:to>
      <xdr:col>81</xdr:col>
      <xdr:colOff>50800</xdr:colOff>
      <xdr:row>97</xdr:row>
      <xdr:rowOff>109593</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4592300" y="16739036"/>
          <a:ext cx="889000" cy="1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88081</xdr:rowOff>
    </xdr:from>
    <xdr:to>
      <xdr:col>81</xdr:col>
      <xdr:colOff>101600</xdr:colOff>
      <xdr:row>97</xdr:row>
      <xdr:rowOff>18231</xdr:rowOff>
    </xdr:to>
    <xdr:sp macro="" textlink="">
      <xdr:nvSpPr>
        <xdr:cNvPr id="680" name="フローチャート: 判断 679">
          <a:extLst>
            <a:ext uri="{FF2B5EF4-FFF2-40B4-BE49-F238E27FC236}">
              <a16:creationId xmlns:a16="http://schemas.microsoft.com/office/drawing/2014/main" id="{00000000-0008-0000-0700-0000A8020000}"/>
            </a:ext>
          </a:extLst>
        </xdr:cNvPr>
        <xdr:cNvSpPr/>
      </xdr:nvSpPr>
      <xdr:spPr>
        <a:xfrm>
          <a:off x="154305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34758</xdr:rowOff>
    </xdr:from>
    <xdr:ext cx="534377"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5214111" y="1632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109593</xdr:rowOff>
    </xdr:from>
    <xdr:to>
      <xdr:col>76</xdr:col>
      <xdr:colOff>114300</xdr:colOff>
      <xdr:row>97</xdr:row>
      <xdr:rowOff>120250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3703300" y="16740243"/>
          <a:ext cx="889000" cy="10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102904</xdr:rowOff>
    </xdr:from>
    <xdr:to>
      <xdr:col>76</xdr:col>
      <xdr:colOff>165100</xdr:colOff>
      <xdr:row>97</xdr:row>
      <xdr:rowOff>33054</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4541500" y="1656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49581</xdr:rowOff>
    </xdr:from>
    <xdr:ext cx="534377"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4325111" y="1633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110727</xdr:rowOff>
    </xdr:from>
    <xdr:to>
      <xdr:col>71</xdr:col>
      <xdr:colOff>177800</xdr:colOff>
      <xdr:row>97</xdr:row>
      <xdr:rowOff>120250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814300" y="16741377"/>
          <a:ext cx="889000" cy="9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122816</xdr:rowOff>
    </xdr:from>
    <xdr:to>
      <xdr:col>72</xdr:col>
      <xdr:colOff>38100</xdr:colOff>
      <xdr:row>97</xdr:row>
      <xdr:rowOff>52966</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3652500" y="165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69493</xdr:rowOff>
    </xdr:from>
    <xdr:ext cx="534377"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3436111" y="1635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106352</xdr:rowOff>
    </xdr:from>
    <xdr:to>
      <xdr:col>67</xdr:col>
      <xdr:colOff>101600</xdr:colOff>
      <xdr:row>97</xdr:row>
      <xdr:rowOff>36502</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2763500" y="1656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53029</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2547111" y="16340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61646</xdr:rowOff>
    </xdr:from>
    <xdr:to>
      <xdr:col>85</xdr:col>
      <xdr:colOff>177800</xdr:colOff>
      <xdr:row>97</xdr:row>
      <xdr:rowOff>163246</xdr:rowOff>
    </xdr:to>
    <xdr:sp macro="" textlink="">
      <xdr:nvSpPr>
        <xdr:cNvPr id="695" name="楕円 694">
          <a:extLst>
            <a:ext uri="{FF2B5EF4-FFF2-40B4-BE49-F238E27FC236}">
              <a16:creationId xmlns:a16="http://schemas.microsoft.com/office/drawing/2014/main" id="{00000000-0008-0000-0700-0000B7020000}"/>
            </a:ext>
          </a:extLst>
        </xdr:cNvPr>
        <xdr:cNvSpPr/>
      </xdr:nvSpPr>
      <xdr:spPr>
        <a:xfrm>
          <a:off x="16268700" y="1669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40073</xdr:rowOff>
    </xdr:from>
    <xdr:ext cx="534377" cy="259045"/>
    <xdr:sp macro="" textlink="">
      <xdr:nvSpPr>
        <xdr:cNvPr id="696" name="公債費該当値テキスト">
          <a:extLst>
            <a:ext uri="{FF2B5EF4-FFF2-40B4-BE49-F238E27FC236}">
              <a16:creationId xmlns:a16="http://schemas.microsoft.com/office/drawing/2014/main" id="{00000000-0008-0000-0700-0000B8020000}"/>
            </a:ext>
          </a:extLst>
        </xdr:cNvPr>
        <xdr:cNvSpPr txBox="1"/>
      </xdr:nvSpPr>
      <xdr:spPr>
        <a:xfrm>
          <a:off x="16370300" y="16670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57586</xdr:rowOff>
    </xdr:from>
    <xdr:to>
      <xdr:col>81</xdr:col>
      <xdr:colOff>101600</xdr:colOff>
      <xdr:row>97</xdr:row>
      <xdr:rowOff>159186</xdr:rowOff>
    </xdr:to>
    <xdr:sp macro="" textlink="">
      <xdr:nvSpPr>
        <xdr:cNvPr id="697" name="楕円 696">
          <a:extLst>
            <a:ext uri="{FF2B5EF4-FFF2-40B4-BE49-F238E27FC236}">
              <a16:creationId xmlns:a16="http://schemas.microsoft.com/office/drawing/2014/main" id="{00000000-0008-0000-0700-0000B9020000}"/>
            </a:ext>
          </a:extLst>
        </xdr:cNvPr>
        <xdr:cNvSpPr/>
      </xdr:nvSpPr>
      <xdr:spPr>
        <a:xfrm>
          <a:off x="15430500" y="1668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150313</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780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58793</xdr:rowOff>
    </xdr:from>
    <xdr:to>
      <xdr:col>76</xdr:col>
      <xdr:colOff>165100</xdr:colOff>
      <xdr:row>97</xdr:row>
      <xdr:rowOff>160393</xdr:rowOff>
    </xdr:to>
    <xdr:sp macro="" textlink="">
      <xdr:nvSpPr>
        <xdr:cNvPr id="699" name="楕円 698">
          <a:extLst>
            <a:ext uri="{FF2B5EF4-FFF2-40B4-BE49-F238E27FC236}">
              <a16:creationId xmlns:a16="http://schemas.microsoft.com/office/drawing/2014/main" id="{00000000-0008-0000-0700-0000BB020000}"/>
            </a:ext>
          </a:extLst>
        </xdr:cNvPr>
        <xdr:cNvSpPr/>
      </xdr:nvSpPr>
      <xdr:spPr>
        <a:xfrm>
          <a:off x="14541500" y="1668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151520</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325111" y="16782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69450</xdr:rowOff>
    </xdr:from>
    <xdr:to>
      <xdr:col>72</xdr:col>
      <xdr:colOff>38100</xdr:colOff>
      <xdr:row>97</xdr:row>
      <xdr:rowOff>171050</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3652500" y="1670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162177</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36111" y="1679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59927</xdr:rowOff>
    </xdr:from>
    <xdr:to>
      <xdr:col>67</xdr:col>
      <xdr:colOff>101600</xdr:colOff>
      <xdr:row>97</xdr:row>
      <xdr:rowOff>161527</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2763500" y="16690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152654</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47111" y="16783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a16="http://schemas.microsoft.com/office/drawing/2014/main" id="{00000000-0008-0000-0700-0000C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a:extLst>
            <a:ext uri="{FF2B5EF4-FFF2-40B4-BE49-F238E27FC236}">
              <a16:creationId xmlns:a16="http://schemas.microsoft.com/office/drawing/2014/main" id="{00000000-0008-0000-0700-0000C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a:extLst>
            <a:ext uri="{FF2B5EF4-FFF2-40B4-BE49-F238E27FC236}">
              <a16:creationId xmlns:a16="http://schemas.microsoft.com/office/drawing/2014/main" id="{00000000-0008-0000-0700-0000C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5" name="直線コネクタ 714">
          <a:extLst>
            <a:ext uri="{FF2B5EF4-FFF2-40B4-BE49-F238E27FC236}">
              <a16:creationId xmlns:a16="http://schemas.microsoft.com/office/drawing/2014/main" id="{00000000-0008-0000-0700-0000CB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7" name="直線コネクタ 716">
          <a:extLst>
            <a:ext uri="{FF2B5EF4-FFF2-40B4-BE49-F238E27FC236}">
              <a16:creationId xmlns:a16="http://schemas.microsoft.com/office/drawing/2014/main" id="{00000000-0008-0000-0700-0000CD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諸支出金グラフ枠">
          <a:extLst>
            <a:ext uri="{FF2B5EF4-FFF2-40B4-BE49-F238E27FC236}">
              <a16:creationId xmlns:a16="http://schemas.microsoft.com/office/drawing/2014/main" id="{00000000-0008-0000-0700-0000D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116459</xdr:rowOff>
    </xdr:from>
    <xdr:to>
      <xdr:col>116</xdr:col>
      <xdr:colOff>62864</xdr:colOff>
      <xdr:row>39</xdr:row>
      <xdr:rowOff>44450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flipV="1">
          <a:off x="22159595" y="5431409"/>
          <a:ext cx="1269" cy="1299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53865</xdr:rowOff>
    </xdr:from>
    <xdr:ext cx="249299" cy="259045"/>
    <xdr:sp macro="" textlink="">
      <xdr:nvSpPr>
        <xdr:cNvPr id="729" name="諸支出金最小値テキスト">
          <a:extLst>
            <a:ext uri="{FF2B5EF4-FFF2-40B4-BE49-F238E27FC236}">
              <a16:creationId xmlns:a16="http://schemas.microsoft.com/office/drawing/2014/main" id="{00000000-0008-0000-0700-0000D9020000}"/>
            </a:ext>
          </a:extLst>
        </xdr:cNvPr>
        <xdr:cNvSpPr txBox="1"/>
      </xdr:nvSpPr>
      <xdr:spPr>
        <a:xfrm>
          <a:off x="22212300" y="67404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63136</xdr:rowOff>
    </xdr:from>
    <xdr:ext cx="534377" cy="259045"/>
    <xdr:sp macro="" textlink="">
      <xdr:nvSpPr>
        <xdr:cNvPr id="731" name="諸支出金最大値テキスト">
          <a:extLst>
            <a:ext uri="{FF2B5EF4-FFF2-40B4-BE49-F238E27FC236}">
              <a16:creationId xmlns:a16="http://schemas.microsoft.com/office/drawing/2014/main" id="{00000000-0008-0000-0700-0000DB020000}"/>
            </a:ext>
          </a:extLst>
        </xdr:cNvPr>
        <xdr:cNvSpPr txBox="1"/>
      </xdr:nvSpPr>
      <xdr:spPr>
        <a:xfrm>
          <a:off x="22212300" y="5206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10,233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116459</xdr:rowOff>
    </xdr:from>
    <xdr:to>
      <xdr:col>116</xdr:col>
      <xdr:colOff>152400</xdr:colOff>
      <xdr:row>31</xdr:row>
      <xdr:rowOff>116459</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22072600" y="543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142765</xdr:rowOff>
    </xdr:from>
    <xdr:ext cx="378565" cy="259045"/>
    <xdr:sp macro="" textlink="">
      <xdr:nvSpPr>
        <xdr:cNvPr id="734" name="諸支出金平均値テキスト">
          <a:extLst>
            <a:ext uri="{FF2B5EF4-FFF2-40B4-BE49-F238E27FC236}">
              <a16:creationId xmlns:a16="http://schemas.microsoft.com/office/drawing/2014/main" id="{00000000-0008-0000-0700-0000DE020000}"/>
            </a:ext>
          </a:extLst>
        </xdr:cNvPr>
        <xdr:cNvSpPr txBox="1"/>
      </xdr:nvSpPr>
      <xdr:spPr>
        <a:xfrm>
          <a:off x="22212300" y="64864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119888</xdr:rowOff>
    </xdr:from>
    <xdr:to>
      <xdr:col>116</xdr:col>
      <xdr:colOff>114300</xdr:colOff>
      <xdr:row>39</xdr:row>
      <xdr:rowOff>50038</xdr:rowOff>
    </xdr:to>
    <xdr:sp macro="" textlink="">
      <xdr:nvSpPr>
        <xdr:cNvPr id="735" name="フローチャート: 判断 734">
          <a:extLst>
            <a:ext uri="{FF2B5EF4-FFF2-40B4-BE49-F238E27FC236}">
              <a16:creationId xmlns:a16="http://schemas.microsoft.com/office/drawing/2014/main" id="{00000000-0008-0000-0700-0000DF020000}"/>
            </a:ext>
          </a:extLst>
        </xdr:cNvPr>
        <xdr:cNvSpPr/>
      </xdr:nvSpPr>
      <xdr:spPr>
        <a:xfrm>
          <a:off x="22110700" y="663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87630</xdr:rowOff>
    </xdr:from>
    <xdr:to>
      <xdr:col>112</xdr:col>
      <xdr:colOff>38100</xdr:colOff>
      <xdr:row>39</xdr:row>
      <xdr:rowOff>17780</xdr:rowOff>
    </xdr:to>
    <xdr:sp macro="" textlink="">
      <xdr:nvSpPr>
        <xdr:cNvPr id="737" name="フローチャート: 判断 736">
          <a:extLst>
            <a:ext uri="{FF2B5EF4-FFF2-40B4-BE49-F238E27FC236}">
              <a16:creationId xmlns:a16="http://schemas.microsoft.com/office/drawing/2014/main" id="{00000000-0008-0000-0700-0000E1020000}"/>
            </a:ext>
          </a:extLst>
        </xdr:cNvPr>
        <xdr:cNvSpPr/>
      </xdr:nvSpPr>
      <xdr:spPr>
        <a:xfrm>
          <a:off x="21272500" y="660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34307</xdr:rowOff>
    </xdr:from>
    <xdr:ext cx="378565"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21134017" y="6377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65532</xdr:rowOff>
    </xdr:from>
    <xdr:to>
      <xdr:col>107</xdr:col>
      <xdr:colOff>101600</xdr:colOff>
      <xdr:row>38</xdr:row>
      <xdr:rowOff>167132</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20383500" y="658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12209</xdr:rowOff>
    </xdr:from>
    <xdr:ext cx="378565"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20245017" y="6355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52959</xdr:rowOff>
    </xdr:from>
    <xdr:to>
      <xdr:col>102</xdr:col>
      <xdr:colOff>165100</xdr:colOff>
      <xdr:row>38</xdr:row>
      <xdr:rowOff>154559</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19494500" y="6568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171086</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9356017" y="63432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78613</xdr:rowOff>
    </xdr:from>
    <xdr:to>
      <xdr:col>98</xdr:col>
      <xdr:colOff>38100</xdr:colOff>
      <xdr:row>39</xdr:row>
      <xdr:rowOff>8763</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18605500" y="659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25290</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8467017" y="6368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2" name="楕円 751">
          <a:extLst>
            <a:ext uri="{FF2B5EF4-FFF2-40B4-BE49-F238E27FC236}">
              <a16:creationId xmlns:a16="http://schemas.microsoft.com/office/drawing/2014/main" id="{00000000-0008-0000-0700-0000F0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98315</xdr:rowOff>
    </xdr:from>
    <xdr:ext cx="249299" cy="259045"/>
    <xdr:sp macro="" textlink="">
      <xdr:nvSpPr>
        <xdr:cNvPr id="753" name="諸支出金該当値テキスト">
          <a:extLst>
            <a:ext uri="{FF2B5EF4-FFF2-40B4-BE49-F238E27FC236}">
              <a16:creationId xmlns:a16="http://schemas.microsoft.com/office/drawing/2014/main" id="{00000000-0008-0000-0700-0000F1020000}"/>
            </a:ext>
          </a:extLst>
        </xdr:cNvPr>
        <xdr:cNvSpPr txBox="1"/>
      </xdr:nvSpPr>
      <xdr:spPr>
        <a:xfrm>
          <a:off x="22212300" y="66134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4" name="楕円 753">
          <a:extLst>
            <a:ext uri="{FF2B5EF4-FFF2-40B4-BE49-F238E27FC236}">
              <a16:creationId xmlns:a16="http://schemas.microsoft.com/office/drawing/2014/main" id="{00000000-0008-0000-0700-0000F2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6" name="楕円 755">
          <a:extLst>
            <a:ext uri="{FF2B5EF4-FFF2-40B4-BE49-F238E27FC236}">
              <a16:creationId xmlns:a16="http://schemas.microsoft.com/office/drawing/2014/main" id="{00000000-0008-0000-0700-0000F4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8" name="楕円 757">
          <a:extLst>
            <a:ext uri="{FF2B5EF4-FFF2-40B4-BE49-F238E27FC236}">
              <a16:creationId xmlns:a16="http://schemas.microsoft.com/office/drawing/2014/main" id="{00000000-0008-0000-0700-0000F6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a:extLst>
            <a:ext uri="{FF2B5EF4-FFF2-40B4-BE49-F238E27FC236}">
              <a16:creationId xmlns:a16="http://schemas.microsoft.com/office/drawing/2014/main" id="{00000000-0008-0000-0700-0000F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a:extLst>
            <a:ext uri="{FF2B5EF4-FFF2-40B4-BE49-F238E27FC236}">
              <a16:creationId xmlns:a16="http://schemas.microsoft.com/office/drawing/2014/main" id="{00000000-0008-0000-0700-0000FB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a:extLst>
            <a:ext uri="{FF2B5EF4-FFF2-40B4-BE49-F238E27FC236}">
              <a16:creationId xmlns:a16="http://schemas.microsoft.com/office/drawing/2014/main" id="{00000000-0008-0000-0700-0000FC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a16="http://schemas.microsoft.com/office/drawing/2014/main" id="{00000000-0008-0000-0700-00000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2" name="直線コネクタ 771">
          <a:extLst>
            <a:ext uri="{FF2B5EF4-FFF2-40B4-BE49-F238E27FC236}">
              <a16:creationId xmlns:a16="http://schemas.microsoft.com/office/drawing/2014/main" id="{00000000-0008-0000-0700-00000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6" name="前年度繰上充用金グラフ枠">
          <a:extLst>
            <a:ext uri="{FF2B5EF4-FFF2-40B4-BE49-F238E27FC236}">
              <a16:creationId xmlns:a16="http://schemas.microsoft.com/office/drawing/2014/main" id="{00000000-0008-0000-0700-00000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8" name="前年度繰上充用金最小値テキスト">
          <a:extLst>
            <a:ext uri="{FF2B5EF4-FFF2-40B4-BE49-F238E27FC236}">
              <a16:creationId xmlns:a16="http://schemas.microsoft.com/office/drawing/2014/main" id="{00000000-0008-0000-0700-00000A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0" name="前年度繰上充用金最大値テキスト">
          <a:extLst>
            <a:ext uri="{FF2B5EF4-FFF2-40B4-BE49-F238E27FC236}">
              <a16:creationId xmlns:a16="http://schemas.microsoft.com/office/drawing/2014/main" id="{00000000-0008-0000-0700-00000C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3" name="前年度繰上充用金平均値テキスト">
          <a:extLst>
            <a:ext uri="{FF2B5EF4-FFF2-40B4-BE49-F238E27FC236}">
              <a16:creationId xmlns:a16="http://schemas.microsoft.com/office/drawing/2014/main" id="{00000000-0008-0000-0700-00000F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4" name="フローチャート: 判断 783">
          <a:extLst>
            <a:ext uri="{FF2B5EF4-FFF2-40B4-BE49-F238E27FC236}">
              <a16:creationId xmlns:a16="http://schemas.microsoft.com/office/drawing/2014/main" id="{00000000-0008-0000-0700-000010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6" name="フローチャート: 判断 785">
          <a:extLst>
            <a:ext uri="{FF2B5EF4-FFF2-40B4-BE49-F238E27FC236}">
              <a16:creationId xmlns:a16="http://schemas.microsoft.com/office/drawing/2014/main" id="{00000000-0008-0000-0700-000012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9" name="フローチャート: 判断 788">
          <a:extLst>
            <a:ext uri="{FF2B5EF4-FFF2-40B4-BE49-F238E27FC236}">
              <a16:creationId xmlns:a16="http://schemas.microsoft.com/office/drawing/2014/main" id="{00000000-0008-0000-0700-000015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楕円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2" name="前年度繰上充用金該当値テキスト">
          <a:extLst>
            <a:ext uri="{FF2B5EF4-FFF2-40B4-BE49-F238E27FC236}">
              <a16:creationId xmlns:a16="http://schemas.microsoft.com/office/drawing/2014/main" id="{00000000-0008-0000-0700-000022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3" name="楕円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5" name="楕円 804">
          <a:extLst>
            <a:ext uri="{FF2B5EF4-FFF2-40B4-BE49-F238E27FC236}">
              <a16:creationId xmlns:a16="http://schemas.microsoft.com/office/drawing/2014/main" id="{00000000-0008-0000-0700-000025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7" name="楕円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1" name="正方形/長方形 810">
          <a:extLst>
            <a:ext uri="{FF2B5EF4-FFF2-40B4-BE49-F238E27FC236}">
              <a16:creationId xmlns:a16="http://schemas.microsoft.com/office/drawing/2014/main" id="{00000000-0008-0000-0700-00002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2" name="正方形/長方形 811">
          <a:extLst>
            <a:ext uri="{FF2B5EF4-FFF2-40B4-BE49-F238E27FC236}">
              <a16:creationId xmlns:a16="http://schemas.microsoft.com/office/drawing/2014/main" id="{00000000-0008-0000-0700-00002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総務費</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地方創生事業に係るハード整備が終了したことや財政調整基金への積立金が減少したことにより、対前年度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12,168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円の減少となった。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農林水産業費：西川地区漁船係留施設整備事業の増加等により、対前年度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9,297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円の増加となり、類似団体平均を上回る結果となった。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土木費：町道吉原上田井線整備事業の増加等により、対前年度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9,172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円の増加となった。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消防費：松原地区高台津波避難場所</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が完成したことより、対前年度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14,087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円の大幅な減少となった</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。今後についても</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避難</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施設の建設や防災行政無線のデジタル化といった大型事業の計画があることから</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、高水準で推移する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と予想される。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和歌山県美浜町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en-US" altLang="ja-JP" sz="1200">
              <a:latin typeface="ＭＳ ゴシック" pitchFamily="49" charset="-128"/>
              <a:ea typeface="ＭＳ ゴシック" pitchFamily="49" charset="-128"/>
            </a:rPr>
            <a:t>H30</a:t>
          </a:r>
          <a:r>
            <a:rPr kumimoji="1" lang="ja-JP" altLang="en-US" sz="1200">
              <a:latin typeface="ＭＳ ゴシック" pitchFamily="49" charset="-128"/>
              <a:ea typeface="ＭＳ ゴシック" pitchFamily="49" charset="-128"/>
            </a:rPr>
            <a:t>年度末の財政調整基金残高については、前年度末残高から約</a:t>
          </a:r>
          <a:r>
            <a:rPr kumimoji="1" lang="en-US" altLang="ja-JP" sz="1200">
              <a:latin typeface="ＭＳ ゴシック" pitchFamily="49" charset="-128"/>
              <a:ea typeface="ＭＳ ゴシック" pitchFamily="49" charset="-128"/>
            </a:rPr>
            <a:t>1</a:t>
          </a:r>
          <a:r>
            <a:rPr kumimoji="1" lang="ja-JP" altLang="en-US" sz="1200">
              <a:latin typeface="ＭＳ ゴシック" pitchFamily="49" charset="-128"/>
              <a:ea typeface="ＭＳ ゴシック" pitchFamily="49" charset="-128"/>
            </a:rPr>
            <a:t>億円減少する結果となった。大型の台風が立て続けに襲来したことにより、施設の復旧等に多額の経費が必要となったためである。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実質収支額については、標準財政規模に占める割合が</a:t>
          </a:r>
          <a:r>
            <a:rPr kumimoji="1" lang="en-US" altLang="ja-JP" sz="1200">
              <a:latin typeface="ＭＳ ゴシック" pitchFamily="49" charset="-128"/>
              <a:ea typeface="ＭＳ ゴシック" pitchFamily="49" charset="-128"/>
            </a:rPr>
            <a:t>5.56</a:t>
          </a:r>
          <a:r>
            <a:rPr kumimoji="1" lang="ja-JP" altLang="en-US" sz="1200">
              <a:latin typeface="ＭＳ ゴシック" pitchFamily="49" charset="-128"/>
              <a:ea typeface="ＭＳ ゴシック" pitchFamily="49" charset="-128"/>
            </a:rPr>
            <a:t>％となった。</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a:t>
          </a:r>
          <a:r>
            <a:rPr kumimoji="1" lang="en-US" altLang="ja-JP" sz="1200">
              <a:latin typeface="ＭＳ ゴシック" pitchFamily="49" charset="-128"/>
              <a:ea typeface="ＭＳ ゴシック" pitchFamily="49" charset="-128"/>
            </a:rPr>
            <a:t>5</a:t>
          </a:r>
          <a:r>
            <a:rPr kumimoji="1" lang="ja-JP" altLang="en-US" sz="1200">
              <a:latin typeface="ＭＳ ゴシック" pitchFamily="49" charset="-128"/>
              <a:ea typeface="ＭＳ ゴシック" pitchFamily="49" charset="-128"/>
            </a:rPr>
            <a:t>％が妥当な数値とされていることから、大幅に数値が改善された。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実質単年度収支は</a:t>
          </a:r>
          <a:r>
            <a:rPr kumimoji="1" lang="en-US" altLang="ja-JP" sz="1200">
              <a:latin typeface="ＭＳ ゴシック" pitchFamily="49" charset="-128"/>
              <a:ea typeface="ＭＳ ゴシック" pitchFamily="49" charset="-128"/>
            </a:rPr>
            <a:t>6.18</a:t>
          </a:r>
          <a:r>
            <a:rPr kumimoji="1" lang="ja-JP" altLang="en-US" sz="1200">
              <a:latin typeface="ＭＳ ゴシック" pitchFamily="49" charset="-128"/>
              <a:ea typeface="ＭＳ ゴシック" pitchFamily="49" charset="-128"/>
            </a:rPr>
            <a:t>％のマイナスとなり、</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年連続のマイナスと厳しい結果となった。地方創生事業に係るハード整備や避難所の建設等、投資的経費の増加が要因と考える。今後も避難施設の建設等が続くが、投資に係る経費を抑制する等、数値改善に努めなければならな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和歌山県美浜町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過去から現在に至るまで各会計ともに、赤字・資金不足は発生していない。引き続き黒字・資金剰余の運営が行えるように努める。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workbookViewId="0"/>
  </sheetViews>
  <sheetFormatPr defaultColWidth="0" defaultRowHeight="10.8" zeroHeight="1" x14ac:dyDescent="0.2"/>
  <cols>
    <col min="1" max="11" width="2.109375" style="187" customWidth="1"/>
    <col min="12" max="12" width="2.21875" style="187" customWidth="1"/>
    <col min="13" max="17" width="2.33203125" style="187" customWidth="1"/>
    <col min="18" max="119" width="2.109375" style="187" customWidth="1"/>
    <col min="120" max="16384" width="0" style="187" hidden="1"/>
  </cols>
  <sheetData>
    <row r="1" spans="1:119" ht="33" customHeight="1" x14ac:dyDescent="0.2">
      <c r="A1" s="185"/>
      <c r="B1" s="644" t="s">
        <v>79</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 thickBot="1" x14ac:dyDescent="0.25">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5">
      <c r="A3" s="186"/>
      <c r="B3" s="645" t="s">
        <v>81</v>
      </c>
      <c r="C3" s="646"/>
      <c r="D3" s="646"/>
      <c r="E3" s="647"/>
      <c r="F3" s="647"/>
      <c r="G3" s="647"/>
      <c r="H3" s="647"/>
      <c r="I3" s="647"/>
      <c r="J3" s="647"/>
      <c r="K3" s="647"/>
      <c r="L3" s="647" t="s">
        <v>82</v>
      </c>
      <c r="M3" s="647"/>
      <c r="N3" s="647"/>
      <c r="O3" s="647"/>
      <c r="P3" s="647"/>
      <c r="Q3" s="647"/>
      <c r="R3" s="650"/>
      <c r="S3" s="650"/>
      <c r="T3" s="650"/>
      <c r="U3" s="650"/>
      <c r="V3" s="651"/>
      <c r="W3" s="544" t="s">
        <v>83</v>
      </c>
      <c r="X3" s="545"/>
      <c r="Y3" s="545"/>
      <c r="Z3" s="545"/>
      <c r="AA3" s="545"/>
      <c r="AB3" s="646"/>
      <c r="AC3" s="650" t="s">
        <v>84</v>
      </c>
      <c r="AD3" s="545"/>
      <c r="AE3" s="545"/>
      <c r="AF3" s="545"/>
      <c r="AG3" s="545"/>
      <c r="AH3" s="545"/>
      <c r="AI3" s="545"/>
      <c r="AJ3" s="545"/>
      <c r="AK3" s="545"/>
      <c r="AL3" s="612"/>
      <c r="AM3" s="544" t="s">
        <v>85</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86</v>
      </c>
      <c r="BO3" s="545"/>
      <c r="BP3" s="545"/>
      <c r="BQ3" s="545"/>
      <c r="BR3" s="545"/>
      <c r="BS3" s="545"/>
      <c r="BT3" s="545"/>
      <c r="BU3" s="612"/>
      <c r="BV3" s="544" t="s">
        <v>87</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88</v>
      </c>
      <c r="CU3" s="545"/>
      <c r="CV3" s="545"/>
      <c r="CW3" s="545"/>
      <c r="CX3" s="545"/>
      <c r="CY3" s="545"/>
      <c r="CZ3" s="545"/>
      <c r="DA3" s="612"/>
      <c r="DB3" s="544" t="s">
        <v>89</v>
      </c>
      <c r="DC3" s="545"/>
      <c r="DD3" s="545"/>
      <c r="DE3" s="545"/>
      <c r="DF3" s="545"/>
      <c r="DG3" s="545"/>
      <c r="DH3" s="545"/>
      <c r="DI3" s="612"/>
      <c r="DJ3" s="185"/>
      <c r="DK3" s="185"/>
      <c r="DL3" s="185"/>
      <c r="DM3" s="185"/>
      <c r="DN3" s="185"/>
      <c r="DO3" s="185"/>
    </row>
    <row r="4" spans="1:119" ht="18.75" customHeight="1" x14ac:dyDescent="0.2">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90</v>
      </c>
      <c r="AZ4" s="458"/>
      <c r="BA4" s="458"/>
      <c r="BB4" s="458"/>
      <c r="BC4" s="458"/>
      <c r="BD4" s="458"/>
      <c r="BE4" s="458"/>
      <c r="BF4" s="458"/>
      <c r="BG4" s="458"/>
      <c r="BH4" s="458"/>
      <c r="BI4" s="458"/>
      <c r="BJ4" s="458"/>
      <c r="BK4" s="458"/>
      <c r="BL4" s="458"/>
      <c r="BM4" s="459"/>
      <c r="BN4" s="460">
        <v>4113507</v>
      </c>
      <c r="BO4" s="461"/>
      <c r="BP4" s="461"/>
      <c r="BQ4" s="461"/>
      <c r="BR4" s="461"/>
      <c r="BS4" s="461"/>
      <c r="BT4" s="461"/>
      <c r="BU4" s="462"/>
      <c r="BV4" s="460">
        <v>4333988</v>
      </c>
      <c r="BW4" s="461"/>
      <c r="BX4" s="461"/>
      <c r="BY4" s="461"/>
      <c r="BZ4" s="461"/>
      <c r="CA4" s="461"/>
      <c r="CB4" s="461"/>
      <c r="CC4" s="462"/>
      <c r="CD4" s="638" t="s">
        <v>91</v>
      </c>
      <c r="CE4" s="639"/>
      <c r="CF4" s="639"/>
      <c r="CG4" s="639"/>
      <c r="CH4" s="639"/>
      <c r="CI4" s="639"/>
      <c r="CJ4" s="639"/>
      <c r="CK4" s="639"/>
      <c r="CL4" s="639"/>
      <c r="CM4" s="639"/>
      <c r="CN4" s="639"/>
      <c r="CO4" s="639"/>
      <c r="CP4" s="639"/>
      <c r="CQ4" s="639"/>
      <c r="CR4" s="639"/>
      <c r="CS4" s="640"/>
      <c r="CT4" s="641">
        <v>5.6</v>
      </c>
      <c r="CU4" s="642"/>
      <c r="CV4" s="642"/>
      <c r="CW4" s="642"/>
      <c r="CX4" s="642"/>
      <c r="CY4" s="642"/>
      <c r="CZ4" s="642"/>
      <c r="DA4" s="643"/>
      <c r="DB4" s="641">
        <v>7.4</v>
      </c>
      <c r="DC4" s="642"/>
      <c r="DD4" s="642"/>
      <c r="DE4" s="642"/>
      <c r="DF4" s="642"/>
      <c r="DG4" s="642"/>
      <c r="DH4" s="642"/>
      <c r="DI4" s="643"/>
      <c r="DJ4" s="185"/>
      <c r="DK4" s="185"/>
      <c r="DL4" s="185"/>
      <c r="DM4" s="185"/>
      <c r="DN4" s="185"/>
      <c r="DO4" s="185"/>
    </row>
    <row r="5" spans="1:119" ht="18.75" customHeight="1" x14ac:dyDescent="0.2">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92</v>
      </c>
      <c r="AN5" s="439"/>
      <c r="AO5" s="439"/>
      <c r="AP5" s="439"/>
      <c r="AQ5" s="439"/>
      <c r="AR5" s="439"/>
      <c r="AS5" s="439"/>
      <c r="AT5" s="440"/>
      <c r="AU5" s="522" t="s">
        <v>93</v>
      </c>
      <c r="AV5" s="523"/>
      <c r="AW5" s="523"/>
      <c r="AX5" s="523"/>
      <c r="AY5" s="445" t="s">
        <v>94</v>
      </c>
      <c r="AZ5" s="446"/>
      <c r="BA5" s="446"/>
      <c r="BB5" s="446"/>
      <c r="BC5" s="446"/>
      <c r="BD5" s="446"/>
      <c r="BE5" s="446"/>
      <c r="BF5" s="446"/>
      <c r="BG5" s="446"/>
      <c r="BH5" s="446"/>
      <c r="BI5" s="446"/>
      <c r="BJ5" s="446"/>
      <c r="BK5" s="446"/>
      <c r="BL5" s="446"/>
      <c r="BM5" s="447"/>
      <c r="BN5" s="465">
        <v>3968916</v>
      </c>
      <c r="BO5" s="466"/>
      <c r="BP5" s="466"/>
      <c r="BQ5" s="466"/>
      <c r="BR5" s="466"/>
      <c r="BS5" s="466"/>
      <c r="BT5" s="466"/>
      <c r="BU5" s="467"/>
      <c r="BV5" s="465">
        <v>4123459</v>
      </c>
      <c r="BW5" s="466"/>
      <c r="BX5" s="466"/>
      <c r="BY5" s="466"/>
      <c r="BZ5" s="466"/>
      <c r="CA5" s="466"/>
      <c r="CB5" s="466"/>
      <c r="CC5" s="467"/>
      <c r="CD5" s="474" t="s">
        <v>95</v>
      </c>
      <c r="CE5" s="475"/>
      <c r="CF5" s="475"/>
      <c r="CG5" s="475"/>
      <c r="CH5" s="475"/>
      <c r="CI5" s="475"/>
      <c r="CJ5" s="475"/>
      <c r="CK5" s="475"/>
      <c r="CL5" s="475"/>
      <c r="CM5" s="475"/>
      <c r="CN5" s="475"/>
      <c r="CO5" s="475"/>
      <c r="CP5" s="475"/>
      <c r="CQ5" s="475"/>
      <c r="CR5" s="475"/>
      <c r="CS5" s="476"/>
      <c r="CT5" s="435">
        <v>96.6</v>
      </c>
      <c r="CU5" s="436"/>
      <c r="CV5" s="436"/>
      <c r="CW5" s="436"/>
      <c r="CX5" s="436"/>
      <c r="CY5" s="436"/>
      <c r="CZ5" s="436"/>
      <c r="DA5" s="437"/>
      <c r="DB5" s="435">
        <v>96</v>
      </c>
      <c r="DC5" s="436"/>
      <c r="DD5" s="436"/>
      <c r="DE5" s="436"/>
      <c r="DF5" s="436"/>
      <c r="DG5" s="436"/>
      <c r="DH5" s="436"/>
      <c r="DI5" s="437"/>
      <c r="DJ5" s="185"/>
      <c r="DK5" s="185"/>
      <c r="DL5" s="185"/>
      <c r="DM5" s="185"/>
      <c r="DN5" s="185"/>
      <c r="DO5" s="185"/>
    </row>
    <row r="6" spans="1:119" ht="18.75" customHeight="1" x14ac:dyDescent="0.2">
      <c r="A6" s="186"/>
      <c r="B6" s="618" t="s">
        <v>96</v>
      </c>
      <c r="C6" s="479"/>
      <c r="D6" s="479"/>
      <c r="E6" s="619"/>
      <c r="F6" s="619"/>
      <c r="G6" s="619"/>
      <c r="H6" s="619"/>
      <c r="I6" s="619"/>
      <c r="J6" s="619"/>
      <c r="K6" s="619"/>
      <c r="L6" s="619" t="s">
        <v>97</v>
      </c>
      <c r="M6" s="619"/>
      <c r="N6" s="619"/>
      <c r="O6" s="619"/>
      <c r="P6" s="619"/>
      <c r="Q6" s="619"/>
      <c r="R6" s="503"/>
      <c r="S6" s="503"/>
      <c r="T6" s="503"/>
      <c r="U6" s="503"/>
      <c r="V6" s="625"/>
      <c r="W6" s="556" t="s">
        <v>98</v>
      </c>
      <c r="X6" s="478"/>
      <c r="Y6" s="478"/>
      <c r="Z6" s="478"/>
      <c r="AA6" s="478"/>
      <c r="AB6" s="479"/>
      <c r="AC6" s="630" t="s">
        <v>99</v>
      </c>
      <c r="AD6" s="631"/>
      <c r="AE6" s="631"/>
      <c r="AF6" s="631"/>
      <c r="AG6" s="631"/>
      <c r="AH6" s="631"/>
      <c r="AI6" s="631"/>
      <c r="AJ6" s="631"/>
      <c r="AK6" s="631"/>
      <c r="AL6" s="632"/>
      <c r="AM6" s="534" t="s">
        <v>100</v>
      </c>
      <c r="AN6" s="439"/>
      <c r="AO6" s="439"/>
      <c r="AP6" s="439"/>
      <c r="AQ6" s="439"/>
      <c r="AR6" s="439"/>
      <c r="AS6" s="439"/>
      <c r="AT6" s="440"/>
      <c r="AU6" s="522" t="s">
        <v>93</v>
      </c>
      <c r="AV6" s="523"/>
      <c r="AW6" s="523"/>
      <c r="AX6" s="523"/>
      <c r="AY6" s="445" t="s">
        <v>101</v>
      </c>
      <c r="AZ6" s="446"/>
      <c r="BA6" s="446"/>
      <c r="BB6" s="446"/>
      <c r="BC6" s="446"/>
      <c r="BD6" s="446"/>
      <c r="BE6" s="446"/>
      <c r="BF6" s="446"/>
      <c r="BG6" s="446"/>
      <c r="BH6" s="446"/>
      <c r="BI6" s="446"/>
      <c r="BJ6" s="446"/>
      <c r="BK6" s="446"/>
      <c r="BL6" s="446"/>
      <c r="BM6" s="447"/>
      <c r="BN6" s="465">
        <v>144591</v>
      </c>
      <c r="BO6" s="466"/>
      <c r="BP6" s="466"/>
      <c r="BQ6" s="466"/>
      <c r="BR6" s="466"/>
      <c r="BS6" s="466"/>
      <c r="BT6" s="466"/>
      <c r="BU6" s="467"/>
      <c r="BV6" s="465">
        <v>210529</v>
      </c>
      <c r="BW6" s="466"/>
      <c r="BX6" s="466"/>
      <c r="BY6" s="466"/>
      <c r="BZ6" s="466"/>
      <c r="CA6" s="466"/>
      <c r="CB6" s="466"/>
      <c r="CC6" s="467"/>
      <c r="CD6" s="474" t="s">
        <v>102</v>
      </c>
      <c r="CE6" s="475"/>
      <c r="CF6" s="475"/>
      <c r="CG6" s="475"/>
      <c r="CH6" s="475"/>
      <c r="CI6" s="475"/>
      <c r="CJ6" s="475"/>
      <c r="CK6" s="475"/>
      <c r="CL6" s="475"/>
      <c r="CM6" s="475"/>
      <c r="CN6" s="475"/>
      <c r="CO6" s="475"/>
      <c r="CP6" s="475"/>
      <c r="CQ6" s="475"/>
      <c r="CR6" s="475"/>
      <c r="CS6" s="476"/>
      <c r="CT6" s="615">
        <v>101.1</v>
      </c>
      <c r="CU6" s="616"/>
      <c r="CV6" s="616"/>
      <c r="CW6" s="616"/>
      <c r="CX6" s="616"/>
      <c r="CY6" s="616"/>
      <c r="CZ6" s="616"/>
      <c r="DA6" s="617"/>
      <c r="DB6" s="615">
        <v>100.6</v>
      </c>
      <c r="DC6" s="616"/>
      <c r="DD6" s="616"/>
      <c r="DE6" s="616"/>
      <c r="DF6" s="616"/>
      <c r="DG6" s="616"/>
      <c r="DH6" s="616"/>
      <c r="DI6" s="617"/>
      <c r="DJ6" s="185"/>
      <c r="DK6" s="185"/>
      <c r="DL6" s="185"/>
      <c r="DM6" s="185"/>
      <c r="DN6" s="185"/>
      <c r="DO6" s="185"/>
    </row>
    <row r="7" spans="1:119" ht="18.75" customHeight="1" x14ac:dyDescent="0.2">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103</v>
      </c>
      <c r="AN7" s="439"/>
      <c r="AO7" s="439"/>
      <c r="AP7" s="439"/>
      <c r="AQ7" s="439"/>
      <c r="AR7" s="439"/>
      <c r="AS7" s="439"/>
      <c r="AT7" s="440"/>
      <c r="AU7" s="522" t="s">
        <v>93</v>
      </c>
      <c r="AV7" s="523"/>
      <c r="AW7" s="523"/>
      <c r="AX7" s="523"/>
      <c r="AY7" s="445" t="s">
        <v>104</v>
      </c>
      <c r="AZ7" s="446"/>
      <c r="BA7" s="446"/>
      <c r="BB7" s="446"/>
      <c r="BC7" s="446"/>
      <c r="BD7" s="446"/>
      <c r="BE7" s="446"/>
      <c r="BF7" s="446"/>
      <c r="BG7" s="446"/>
      <c r="BH7" s="446"/>
      <c r="BI7" s="446"/>
      <c r="BJ7" s="446"/>
      <c r="BK7" s="446"/>
      <c r="BL7" s="446"/>
      <c r="BM7" s="447"/>
      <c r="BN7" s="465">
        <v>17381</v>
      </c>
      <c r="BO7" s="466"/>
      <c r="BP7" s="466"/>
      <c r="BQ7" s="466"/>
      <c r="BR7" s="466"/>
      <c r="BS7" s="466"/>
      <c r="BT7" s="466"/>
      <c r="BU7" s="467"/>
      <c r="BV7" s="465">
        <v>39436</v>
      </c>
      <c r="BW7" s="466"/>
      <c r="BX7" s="466"/>
      <c r="BY7" s="466"/>
      <c r="BZ7" s="466"/>
      <c r="CA7" s="466"/>
      <c r="CB7" s="466"/>
      <c r="CC7" s="467"/>
      <c r="CD7" s="474" t="s">
        <v>105</v>
      </c>
      <c r="CE7" s="475"/>
      <c r="CF7" s="475"/>
      <c r="CG7" s="475"/>
      <c r="CH7" s="475"/>
      <c r="CI7" s="475"/>
      <c r="CJ7" s="475"/>
      <c r="CK7" s="475"/>
      <c r="CL7" s="475"/>
      <c r="CM7" s="475"/>
      <c r="CN7" s="475"/>
      <c r="CO7" s="475"/>
      <c r="CP7" s="475"/>
      <c r="CQ7" s="475"/>
      <c r="CR7" s="475"/>
      <c r="CS7" s="476"/>
      <c r="CT7" s="465">
        <v>2289292</v>
      </c>
      <c r="CU7" s="466"/>
      <c r="CV7" s="466"/>
      <c r="CW7" s="466"/>
      <c r="CX7" s="466"/>
      <c r="CY7" s="466"/>
      <c r="CZ7" s="466"/>
      <c r="DA7" s="467"/>
      <c r="DB7" s="465">
        <v>2301207</v>
      </c>
      <c r="DC7" s="466"/>
      <c r="DD7" s="466"/>
      <c r="DE7" s="466"/>
      <c r="DF7" s="466"/>
      <c r="DG7" s="466"/>
      <c r="DH7" s="466"/>
      <c r="DI7" s="467"/>
      <c r="DJ7" s="185"/>
      <c r="DK7" s="185"/>
      <c r="DL7" s="185"/>
      <c r="DM7" s="185"/>
      <c r="DN7" s="185"/>
      <c r="DO7" s="185"/>
    </row>
    <row r="8" spans="1:119" ht="18.75" customHeight="1" thickBot="1" x14ac:dyDescent="0.25">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106</v>
      </c>
      <c r="AN8" s="439"/>
      <c r="AO8" s="439"/>
      <c r="AP8" s="439"/>
      <c r="AQ8" s="439"/>
      <c r="AR8" s="439"/>
      <c r="AS8" s="439"/>
      <c r="AT8" s="440"/>
      <c r="AU8" s="522" t="s">
        <v>107</v>
      </c>
      <c r="AV8" s="523"/>
      <c r="AW8" s="523"/>
      <c r="AX8" s="523"/>
      <c r="AY8" s="445" t="s">
        <v>108</v>
      </c>
      <c r="AZ8" s="446"/>
      <c r="BA8" s="446"/>
      <c r="BB8" s="446"/>
      <c r="BC8" s="446"/>
      <c r="BD8" s="446"/>
      <c r="BE8" s="446"/>
      <c r="BF8" s="446"/>
      <c r="BG8" s="446"/>
      <c r="BH8" s="446"/>
      <c r="BI8" s="446"/>
      <c r="BJ8" s="446"/>
      <c r="BK8" s="446"/>
      <c r="BL8" s="446"/>
      <c r="BM8" s="447"/>
      <c r="BN8" s="465">
        <v>127210</v>
      </c>
      <c r="BO8" s="466"/>
      <c r="BP8" s="466"/>
      <c r="BQ8" s="466"/>
      <c r="BR8" s="466"/>
      <c r="BS8" s="466"/>
      <c r="BT8" s="466"/>
      <c r="BU8" s="467"/>
      <c r="BV8" s="465">
        <v>171093</v>
      </c>
      <c r="BW8" s="466"/>
      <c r="BX8" s="466"/>
      <c r="BY8" s="466"/>
      <c r="BZ8" s="466"/>
      <c r="CA8" s="466"/>
      <c r="CB8" s="466"/>
      <c r="CC8" s="467"/>
      <c r="CD8" s="474" t="s">
        <v>109</v>
      </c>
      <c r="CE8" s="475"/>
      <c r="CF8" s="475"/>
      <c r="CG8" s="475"/>
      <c r="CH8" s="475"/>
      <c r="CI8" s="475"/>
      <c r="CJ8" s="475"/>
      <c r="CK8" s="475"/>
      <c r="CL8" s="475"/>
      <c r="CM8" s="475"/>
      <c r="CN8" s="475"/>
      <c r="CO8" s="475"/>
      <c r="CP8" s="475"/>
      <c r="CQ8" s="475"/>
      <c r="CR8" s="475"/>
      <c r="CS8" s="476"/>
      <c r="CT8" s="578">
        <v>0.31</v>
      </c>
      <c r="CU8" s="579"/>
      <c r="CV8" s="579"/>
      <c r="CW8" s="579"/>
      <c r="CX8" s="579"/>
      <c r="CY8" s="579"/>
      <c r="CZ8" s="579"/>
      <c r="DA8" s="580"/>
      <c r="DB8" s="578">
        <v>0.3</v>
      </c>
      <c r="DC8" s="579"/>
      <c r="DD8" s="579"/>
      <c r="DE8" s="579"/>
      <c r="DF8" s="579"/>
      <c r="DG8" s="579"/>
      <c r="DH8" s="579"/>
      <c r="DI8" s="580"/>
      <c r="DJ8" s="185"/>
      <c r="DK8" s="185"/>
      <c r="DL8" s="185"/>
      <c r="DM8" s="185"/>
      <c r="DN8" s="185"/>
      <c r="DO8" s="185"/>
    </row>
    <row r="9" spans="1:119" ht="18.75" customHeight="1" thickBot="1" x14ac:dyDescent="0.25">
      <c r="A9" s="186"/>
      <c r="B9" s="604" t="s">
        <v>110</v>
      </c>
      <c r="C9" s="605"/>
      <c r="D9" s="605"/>
      <c r="E9" s="605"/>
      <c r="F9" s="605"/>
      <c r="G9" s="605"/>
      <c r="H9" s="605"/>
      <c r="I9" s="605"/>
      <c r="J9" s="605"/>
      <c r="K9" s="528"/>
      <c r="L9" s="606" t="s">
        <v>111</v>
      </c>
      <c r="M9" s="607"/>
      <c r="N9" s="607"/>
      <c r="O9" s="607"/>
      <c r="P9" s="607"/>
      <c r="Q9" s="608"/>
      <c r="R9" s="609">
        <v>7480</v>
      </c>
      <c r="S9" s="610"/>
      <c r="T9" s="610"/>
      <c r="U9" s="610"/>
      <c r="V9" s="611"/>
      <c r="W9" s="544" t="s">
        <v>112</v>
      </c>
      <c r="X9" s="545"/>
      <c r="Y9" s="545"/>
      <c r="Z9" s="545"/>
      <c r="AA9" s="545"/>
      <c r="AB9" s="545"/>
      <c r="AC9" s="545"/>
      <c r="AD9" s="545"/>
      <c r="AE9" s="545"/>
      <c r="AF9" s="545"/>
      <c r="AG9" s="545"/>
      <c r="AH9" s="545"/>
      <c r="AI9" s="545"/>
      <c r="AJ9" s="545"/>
      <c r="AK9" s="545"/>
      <c r="AL9" s="612"/>
      <c r="AM9" s="534" t="s">
        <v>113</v>
      </c>
      <c r="AN9" s="439"/>
      <c r="AO9" s="439"/>
      <c r="AP9" s="439"/>
      <c r="AQ9" s="439"/>
      <c r="AR9" s="439"/>
      <c r="AS9" s="439"/>
      <c r="AT9" s="440"/>
      <c r="AU9" s="522" t="s">
        <v>93</v>
      </c>
      <c r="AV9" s="523"/>
      <c r="AW9" s="523"/>
      <c r="AX9" s="523"/>
      <c r="AY9" s="445" t="s">
        <v>114</v>
      </c>
      <c r="AZ9" s="446"/>
      <c r="BA9" s="446"/>
      <c r="BB9" s="446"/>
      <c r="BC9" s="446"/>
      <c r="BD9" s="446"/>
      <c r="BE9" s="446"/>
      <c r="BF9" s="446"/>
      <c r="BG9" s="446"/>
      <c r="BH9" s="446"/>
      <c r="BI9" s="446"/>
      <c r="BJ9" s="446"/>
      <c r="BK9" s="446"/>
      <c r="BL9" s="446"/>
      <c r="BM9" s="447"/>
      <c r="BN9" s="465">
        <v>-43883</v>
      </c>
      <c r="BO9" s="466"/>
      <c r="BP9" s="466"/>
      <c r="BQ9" s="466"/>
      <c r="BR9" s="466"/>
      <c r="BS9" s="466"/>
      <c r="BT9" s="466"/>
      <c r="BU9" s="467"/>
      <c r="BV9" s="465">
        <v>-10078</v>
      </c>
      <c r="BW9" s="466"/>
      <c r="BX9" s="466"/>
      <c r="BY9" s="466"/>
      <c r="BZ9" s="466"/>
      <c r="CA9" s="466"/>
      <c r="CB9" s="466"/>
      <c r="CC9" s="467"/>
      <c r="CD9" s="474" t="s">
        <v>115</v>
      </c>
      <c r="CE9" s="475"/>
      <c r="CF9" s="475"/>
      <c r="CG9" s="475"/>
      <c r="CH9" s="475"/>
      <c r="CI9" s="475"/>
      <c r="CJ9" s="475"/>
      <c r="CK9" s="475"/>
      <c r="CL9" s="475"/>
      <c r="CM9" s="475"/>
      <c r="CN9" s="475"/>
      <c r="CO9" s="475"/>
      <c r="CP9" s="475"/>
      <c r="CQ9" s="475"/>
      <c r="CR9" s="475"/>
      <c r="CS9" s="476"/>
      <c r="CT9" s="435">
        <v>10.5</v>
      </c>
      <c r="CU9" s="436"/>
      <c r="CV9" s="436"/>
      <c r="CW9" s="436"/>
      <c r="CX9" s="436"/>
      <c r="CY9" s="436"/>
      <c r="CZ9" s="436"/>
      <c r="DA9" s="437"/>
      <c r="DB9" s="435">
        <v>10.5</v>
      </c>
      <c r="DC9" s="436"/>
      <c r="DD9" s="436"/>
      <c r="DE9" s="436"/>
      <c r="DF9" s="436"/>
      <c r="DG9" s="436"/>
      <c r="DH9" s="436"/>
      <c r="DI9" s="437"/>
      <c r="DJ9" s="185"/>
      <c r="DK9" s="185"/>
      <c r="DL9" s="185"/>
      <c r="DM9" s="185"/>
      <c r="DN9" s="185"/>
      <c r="DO9" s="185"/>
    </row>
    <row r="10" spans="1:119" ht="18.75" customHeight="1" thickBot="1" x14ac:dyDescent="0.25">
      <c r="A10" s="186"/>
      <c r="B10" s="604"/>
      <c r="C10" s="605"/>
      <c r="D10" s="605"/>
      <c r="E10" s="605"/>
      <c r="F10" s="605"/>
      <c r="G10" s="605"/>
      <c r="H10" s="605"/>
      <c r="I10" s="605"/>
      <c r="J10" s="605"/>
      <c r="K10" s="528"/>
      <c r="L10" s="438" t="s">
        <v>116</v>
      </c>
      <c r="M10" s="439"/>
      <c r="N10" s="439"/>
      <c r="O10" s="439"/>
      <c r="P10" s="439"/>
      <c r="Q10" s="440"/>
      <c r="R10" s="441">
        <v>8077</v>
      </c>
      <c r="S10" s="442"/>
      <c r="T10" s="442"/>
      <c r="U10" s="442"/>
      <c r="V10" s="444"/>
      <c r="W10" s="613"/>
      <c r="X10" s="427"/>
      <c r="Y10" s="427"/>
      <c r="Z10" s="427"/>
      <c r="AA10" s="427"/>
      <c r="AB10" s="427"/>
      <c r="AC10" s="427"/>
      <c r="AD10" s="427"/>
      <c r="AE10" s="427"/>
      <c r="AF10" s="427"/>
      <c r="AG10" s="427"/>
      <c r="AH10" s="427"/>
      <c r="AI10" s="427"/>
      <c r="AJ10" s="427"/>
      <c r="AK10" s="427"/>
      <c r="AL10" s="614"/>
      <c r="AM10" s="534" t="s">
        <v>117</v>
      </c>
      <c r="AN10" s="439"/>
      <c r="AO10" s="439"/>
      <c r="AP10" s="439"/>
      <c r="AQ10" s="439"/>
      <c r="AR10" s="439"/>
      <c r="AS10" s="439"/>
      <c r="AT10" s="440"/>
      <c r="AU10" s="522" t="s">
        <v>93</v>
      </c>
      <c r="AV10" s="523"/>
      <c r="AW10" s="523"/>
      <c r="AX10" s="523"/>
      <c r="AY10" s="445" t="s">
        <v>118</v>
      </c>
      <c r="AZ10" s="446"/>
      <c r="BA10" s="446"/>
      <c r="BB10" s="446"/>
      <c r="BC10" s="446"/>
      <c r="BD10" s="446"/>
      <c r="BE10" s="446"/>
      <c r="BF10" s="446"/>
      <c r="BG10" s="446"/>
      <c r="BH10" s="446"/>
      <c r="BI10" s="446"/>
      <c r="BJ10" s="446"/>
      <c r="BK10" s="446"/>
      <c r="BL10" s="446"/>
      <c r="BM10" s="447"/>
      <c r="BN10" s="465">
        <v>152396</v>
      </c>
      <c r="BO10" s="466"/>
      <c r="BP10" s="466"/>
      <c r="BQ10" s="466"/>
      <c r="BR10" s="466"/>
      <c r="BS10" s="466"/>
      <c r="BT10" s="466"/>
      <c r="BU10" s="467"/>
      <c r="BV10" s="465">
        <v>202915</v>
      </c>
      <c r="BW10" s="466"/>
      <c r="BX10" s="466"/>
      <c r="BY10" s="466"/>
      <c r="BZ10" s="466"/>
      <c r="CA10" s="466"/>
      <c r="CB10" s="466"/>
      <c r="CC10" s="467"/>
      <c r="CD10" s="190" t="s">
        <v>119</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5">
      <c r="A11" s="186"/>
      <c r="B11" s="604"/>
      <c r="C11" s="605"/>
      <c r="D11" s="605"/>
      <c r="E11" s="605"/>
      <c r="F11" s="605"/>
      <c r="G11" s="605"/>
      <c r="H11" s="605"/>
      <c r="I11" s="605"/>
      <c r="J11" s="605"/>
      <c r="K11" s="528"/>
      <c r="L11" s="511" t="s">
        <v>120</v>
      </c>
      <c r="M11" s="512"/>
      <c r="N11" s="512"/>
      <c r="O11" s="512"/>
      <c r="P11" s="512"/>
      <c r="Q11" s="513"/>
      <c r="R11" s="601" t="s">
        <v>121</v>
      </c>
      <c r="S11" s="602"/>
      <c r="T11" s="602"/>
      <c r="U11" s="602"/>
      <c r="V11" s="603"/>
      <c r="W11" s="613"/>
      <c r="X11" s="427"/>
      <c r="Y11" s="427"/>
      <c r="Z11" s="427"/>
      <c r="AA11" s="427"/>
      <c r="AB11" s="427"/>
      <c r="AC11" s="427"/>
      <c r="AD11" s="427"/>
      <c r="AE11" s="427"/>
      <c r="AF11" s="427"/>
      <c r="AG11" s="427"/>
      <c r="AH11" s="427"/>
      <c r="AI11" s="427"/>
      <c r="AJ11" s="427"/>
      <c r="AK11" s="427"/>
      <c r="AL11" s="614"/>
      <c r="AM11" s="534" t="s">
        <v>122</v>
      </c>
      <c r="AN11" s="439"/>
      <c r="AO11" s="439"/>
      <c r="AP11" s="439"/>
      <c r="AQ11" s="439"/>
      <c r="AR11" s="439"/>
      <c r="AS11" s="439"/>
      <c r="AT11" s="440"/>
      <c r="AU11" s="522" t="s">
        <v>93</v>
      </c>
      <c r="AV11" s="523"/>
      <c r="AW11" s="523"/>
      <c r="AX11" s="523"/>
      <c r="AY11" s="445" t="s">
        <v>123</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124</v>
      </c>
      <c r="CE11" s="475"/>
      <c r="CF11" s="475"/>
      <c r="CG11" s="475"/>
      <c r="CH11" s="475"/>
      <c r="CI11" s="475"/>
      <c r="CJ11" s="475"/>
      <c r="CK11" s="475"/>
      <c r="CL11" s="475"/>
      <c r="CM11" s="475"/>
      <c r="CN11" s="475"/>
      <c r="CO11" s="475"/>
      <c r="CP11" s="475"/>
      <c r="CQ11" s="475"/>
      <c r="CR11" s="475"/>
      <c r="CS11" s="476"/>
      <c r="CT11" s="578" t="s">
        <v>125</v>
      </c>
      <c r="CU11" s="579"/>
      <c r="CV11" s="579"/>
      <c r="CW11" s="579"/>
      <c r="CX11" s="579"/>
      <c r="CY11" s="579"/>
      <c r="CZ11" s="579"/>
      <c r="DA11" s="580"/>
      <c r="DB11" s="578" t="s">
        <v>125</v>
      </c>
      <c r="DC11" s="579"/>
      <c r="DD11" s="579"/>
      <c r="DE11" s="579"/>
      <c r="DF11" s="579"/>
      <c r="DG11" s="579"/>
      <c r="DH11" s="579"/>
      <c r="DI11" s="580"/>
      <c r="DJ11" s="185"/>
      <c r="DK11" s="185"/>
      <c r="DL11" s="185"/>
      <c r="DM11" s="185"/>
      <c r="DN11" s="185"/>
      <c r="DO11" s="185"/>
    </row>
    <row r="12" spans="1:119" ht="18.75" customHeight="1" x14ac:dyDescent="0.2">
      <c r="A12" s="186"/>
      <c r="B12" s="581" t="s">
        <v>126</v>
      </c>
      <c r="C12" s="582"/>
      <c r="D12" s="582"/>
      <c r="E12" s="582"/>
      <c r="F12" s="582"/>
      <c r="G12" s="582"/>
      <c r="H12" s="582"/>
      <c r="I12" s="582"/>
      <c r="J12" s="582"/>
      <c r="K12" s="583"/>
      <c r="L12" s="590" t="s">
        <v>127</v>
      </c>
      <c r="M12" s="591"/>
      <c r="N12" s="591"/>
      <c r="O12" s="591"/>
      <c r="P12" s="591"/>
      <c r="Q12" s="592"/>
      <c r="R12" s="593">
        <v>7256</v>
      </c>
      <c r="S12" s="594"/>
      <c r="T12" s="594"/>
      <c r="U12" s="594"/>
      <c r="V12" s="595"/>
      <c r="W12" s="596" t="s">
        <v>1</v>
      </c>
      <c r="X12" s="523"/>
      <c r="Y12" s="523"/>
      <c r="Z12" s="523"/>
      <c r="AA12" s="523"/>
      <c r="AB12" s="597"/>
      <c r="AC12" s="522" t="s">
        <v>128</v>
      </c>
      <c r="AD12" s="523"/>
      <c r="AE12" s="523"/>
      <c r="AF12" s="523"/>
      <c r="AG12" s="597"/>
      <c r="AH12" s="522" t="s">
        <v>129</v>
      </c>
      <c r="AI12" s="523"/>
      <c r="AJ12" s="523"/>
      <c r="AK12" s="523"/>
      <c r="AL12" s="598"/>
      <c r="AM12" s="534" t="s">
        <v>130</v>
      </c>
      <c r="AN12" s="439"/>
      <c r="AO12" s="439"/>
      <c r="AP12" s="439"/>
      <c r="AQ12" s="439"/>
      <c r="AR12" s="439"/>
      <c r="AS12" s="439"/>
      <c r="AT12" s="440"/>
      <c r="AU12" s="522" t="s">
        <v>93</v>
      </c>
      <c r="AV12" s="523"/>
      <c r="AW12" s="523"/>
      <c r="AX12" s="523"/>
      <c r="AY12" s="445" t="s">
        <v>131</v>
      </c>
      <c r="AZ12" s="446"/>
      <c r="BA12" s="446"/>
      <c r="BB12" s="446"/>
      <c r="BC12" s="446"/>
      <c r="BD12" s="446"/>
      <c r="BE12" s="446"/>
      <c r="BF12" s="446"/>
      <c r="BG12" s="446"/>
      <c r="BH12" s="446"/>
      <c r="BI12" s="446"/>
      <c r="BJ12" s="446"/>
      <c r="BK12" s="446"/>
      <c r="BL12" s="446"/>
      <c r="BM12" s="447"/>
      <c r="BN12" s="465">
        <v>250000</v>
      </c>
      <c r="BO12" s="466"/>
      <c r="BP12" s="466"/>
      <c r="BQ12" s="466"/>
      <c r="BR12" s="466"/>
      <c r="BS12" s="466"/>
      <c r="BT12" s="466"/>
      <c r="BU12" s="467"/>
      <c r="BV12" s="465">
        <v>350000</v>
      </c>
      <c r="BW12" s="466"/>
      <c r="BX12" s="466"/>
      <c r="BY12" s="466"/>
      <c r="BZ12" s="466"/>
      <c r="CA12" s="466"/>
      <c r="CB12" s="466"/>
      <c r="CC12" s="467"/>
      <c r="CD12" s="474" t="s">
        <v>132</v>
      </c>
      <c r="CE12" s="475"/>
      <c r="CF12" s="475"/>
      <c r="CG12" s="475"/>
      <c r="CH12" s="475"/>
      <c r="CI12" s="475"/>
      <c r="CJ12" s="475"/>
      <c r="CK12" s="475"/>
      <c r="CL12" s="475"/>
      <c r="CM12" s="475"/>
      <c r="CN12" s="475"/>
      <c r="CO12" s="475"/>
      <c r="CP12" s="475"/>
      <c r="CQ12" s="475"/>
      <c r="CR12" s="475"/>
      <c r="CS12" s="476"/>
      <c r="CT12" s="578" t="s">
        <v>133</v>
      </c>
      <c r="CU12" s="579"/>
      <c r="CV12" s="579"/>
      <c r="CW12" s="579"/>
      <c r="CX12" s="579"/>
      <c r="CY12" s="579"/>
      <c r="CZ12" s="579"/>
      <c r="DA12" s="580"/>
      <c r="DB12" s="578" t="s">
        <v>133</v>
      </c>
      <c r="DC12" s="579"/>
      <c r="DD12" s="579"/>
      <c r="DE12" s="579"/>
      <c r="DF12" s="579"/>
      <c r="DG12" s="579"/>
      <c r="DH12" s="579"/>
      <c r="DI12" s="580"/>
      <c r="DJ12" s="185"/>
      <c r="DK12" s="185"/>
      <c r="DL12" s="185"/>
      <c r="DM12" s="185"/>
      <c r="DN12" s="185"/>
      <c r="DO12" s="185"/>
    </row>
    <row r="13" spans="1:119" ht="18.75" customHeight="1" x14ac:dyDescent="0.2">
      <c r="A13" s="186"/>
      <c r="B13" s="584"/>
      <c r="C13" s="585"/>
      <c r="D13" s="585"/>
      <c r="E13" s="585"/>
      <c r="F13" s="585"/>
      <c r="G13" s="585"/>
      <c r="H13" s="585"/>
      <c r="I13" s="585"/>
      <c r="J13" s="585"/>
      <c r="K13" s="586"/>
      <c r="L13" s="196"/>
      <c r="M13" s="565" t="s">
        <v>134</v>
      </c>
      <c r="N13" s="566"/>
      <c r="O13" s="566"/>
      <c r="P13" s="566"/>
      <c r="Q13" s="567"/>
      <c r="R13" s="568">
        <v>7221</v>
      </c>
      <c r="S13" s="569"/>
      <c r="T13" s="569"/>
      <c r="U13" s="569"/>
      <c r="V13" s="570"/>
      <c r="W13" s="556" t="s">
        <v>135</v>
      </c>
      <c r="X13" s="478"/>
      <c r="Y13" s="478"/>
      <c r="Z13" s="478"/>
      <c r="AA13" s="478"/>
      <c r="AB13" s="479"/>
      <c r="AC13" s="441">
        <v>233</v>
      </c>
      <c r="AD13" s="442"/>
      <c r="AE13" s="442"/>
      <c r="AF13" s="442"/>
      <c r="AG13" s="443"/>
      <c r="AH13" s="441">
        <v>255</v>
      </c>
      <c r="AI13" s="442"/>
      <c r="AJ13" s="442"/>
      <c r="AK13" s="442"/>
      <c r="AL13" s="444"/>
      <c r="AM13" s="534" t="s">
        <v>136</v>
      </c>
      <c r="AN13" s="439"/>
      <c r="AO13" s="439"/>
      <c r="AP13" s="439"/>
      <c r="AQ13" s="439"/>
      <c r="AR13" s="439"/>
      <c r="AS13" s="439"/>
      <c r="AT13" s="440"/>
      <c r="AU13" s="522" t="s">
        <v>137</v>
      </c>
      <c r="AV13" s="523"/>
      <c r="AW13" s="523"/>
      <c r="AX13" s="523"/>
      <c r="AY13" s="445" t="s">
        <v>138</v>
      </c>
      <c r="AZ13" s="446"/>
      <c r="BA13" s="446"/>
      <c r="BB13" s="446"/>
      <c r="BC13" s="446"/>
      <c r="BD13" s="446"/>
      <c r="BE13" s="446"/>
      <c r="BF13" s="446"/>
      <c r="BG13" s="446"/>
      <c r="BH13" s="446"/>
      <c r="BI13" s="446"/>
      <c r="BJ13" s="446"/>
      <c r="BK13" s="446"/>
      <c r="BL13" s="446"/>
      <c r="BM13" s="447"/>
      <c r="BN13" s="465">
        <v>-141487</v>
      </c>
      <c r="BO13" s="466"/>
      <c r="BP13" s="466"/>
      <c r="BQ13" s="466"/>
      <c r="BR13" s="466"/>
      <c r="BS13" s="466"/>
      <c r="BT13" s="466"/>
      <c r="BU13" s="467"/>
      <c r="BV13" s="465">
        <v>-157163</v>
      </c>
      <c r="BW13" s="466"/>
      <c r="BX13" s="466"/>
      <c r="BY13" s="466"/>
      <c r="BZ13" s="466"/>
      <c r="CA13" s="466"/>
      <c r="CB13" s="466"/>
      <c r="CC13" s="467"/>
      <c r="CD13" s="474" t="s">
        <v>139</v>
      </c>
      <c r="CE13" s="475"/>
      <c r="CF13" s="475"/>
      <c r="CG13" s="475"/>
      <c r="CH13" s="475"/>
      <c r="CI13" s="475"/>
      <c r="CJ13" s="475"/>
      <c r="CK13" s="475"/>
      <c r="CL13" s="475"/>
      <c r="CM13" s="475"/>
      <c r="CN13" s="475"/>
      <c r="CO13" s="475"/>
      <c r="CP13" s="475"/>
      <c r="CQ13" s="475"/>
      <c r="CR13" s="475"/>
      <c r="CS13" s="476"/>
      <c r="CT13" s="435">
        <v>6.2</v>
      </c>
      <c r="CU13" s="436"/>
      <c r="CV13" s="436"/>
      <c r="CW13" s="436"/>
      <c r="CX13" s="436"/>
      <c r="CY13" s="436"/>
      <c r="CZ13" s="436"/>
      <c r="DA13" s="437"/>
      <c r="DB13" s="435">
        <v>5.8</v>
      </c>
      <c r="DC13" s="436"/>
      <c r="DD13" s="436"/>
      <c r="DE13" s="436"/>
      <c r="DF13" s="436"/>
      <c r="DG13" s="436"/>
      <c r="DH13" s="436"/>
      <c r="DI13" s="437"/>
      <c r="DJ13" s="185"/>
      <c r="DK13" s="185"/>
      <c r="DL13" s="185"/>
      <c r="DM13" s="185"/>
      <c r="DN13" s="185"/>
      <c r="DO13" s="185"/>
    </row>
    <row r="14" spans="1:119" ht="18.75" customHeight="1" thickBot="1" x14ac:dyDescent="0.25">
      <c r="A14" s="186"/>
      <c r="B14" s="584"/>
      <c r="C14" s="585"/>
      <c r="D14" s="585"/>
      <c r="E14" s="585"/>
      <c r="F14" s="585"/>
      <c r="G14" s="585"/>
      <c r="H14" s="585"/>
      <c r="I14" s="585"/>
      <c r="J14" s="585"/>
      <c r="K14" s="586"/>
      <c r="L14" s="558" t="s">
        <v>140</v>
      </c>
      <c r="M14" s="599"/>
      <c r="N14" s="599"/>
      <c r="O14" s="599"/>
      <c r="P14" s="599"/>
      <c r="Q14" s="600"/>
      <c r="R14" s="568">
        <v>7433</v>
      </c>
      <c r="S14" s="569"/>
      <c r="T14" s="569"/>
      <c r="U14" s="569"/>
      <c r="V14" s="570"/>
      <c r="W14" s="571"/>
      <c r="X14" s="481"/>
      <c r="Y14" s="481"/>
      <c r="Z14" s="481"/>
      <c r="AA14" s="481"/>
      <c r="AB14" s="482"/>
      <c r="AC14" s="561">
        <v>7.1</v>
      </c>
      <c r="AD14" s="562"/>
      <c r="AE14" s="562"/>
      <c r="AF14" s="562"/>
      <c r="AG14" s="563"/>
      <c r="AH14" s="561">
        <v>7.4</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141</v>
      </c>
      <c r="CE14" s="472"/>
      <c r="CF14" s="472"/>
      <c r="CG14" s="472"/>
      <c r="CH14" s="472"/>
      <c r="CI14" s="472"/>
      <c r="CJ14" s="472"/>
      <c r="CK14" s="472"/>
      <c r="CL14" s="472"/>
      <c r="CM14" s="472"/>
      <c r="CN14" s="472"/>
      <c r="CO14" s="472"/>
      <c r="CP14" s="472"/>
      <c r="CQ14" s="472"/>
      <c r="CR14" s="472"/>
      <c r="CS14" s="473"/>
      <c r="CT14" s="572">
        <v>55.4</v>
      </c>
      <c r="CU14" s="573"/>
      <c r="CV14" s="573"/>
      <c r="CW14" s="573"/>
      <c r="CX14" s="573"/>
      <c r="CY14" s="573"/>
      <c r="CZ14" s="573"/>
      <c r="DA14" s="574"/>
      <c r="DB14" s="572">
        <v>53.9</v>
      </c>
      <c r="DC14" s="573"/>
      <c r="DD14" s="573"/>
      <c r="DE14" s="573"/>
      <c r="DF14" s="573"/>
      <c r="DG14" s="573"/>
      <c r="DH14" s="573"/>
      <c r="DI14" s="574"/>
      <c r="DJ14" s="185"/>
      <c r="DK14" s="185"/>
      <c r="DL14" s="185"/>
      <c r="DM14" s="185"/>
      <c r="DN14" s="185"/>
      <c r="DO14" s="185"/>
    </row>
    <row r="15" spans="1:119" ht="18.75" customHeight="1" x14ac:dyDescent="0.2">
      <c r="A15" s="186"/>
      <c r="B15" s="584"/>
      <c r="C15" s="585"/>
      <c r="D15" s="585"/>
      <c r="E15" s="585"/>
      <c r="F15" s="585"/>
      <c r="G15" s="585"/>
      <c r="H15" s="585"/>
      <c r="I15" s="585"/>
      <c r="J15" s="585"/>
      <c r="K15" s="586"/>
      <c r="L15" s="196"/>
      <c r="M15" s="565" t="s">
        <v>134</v>
      </c>
      <c r="N15" s="566"/>
      <c r="O15" s="566"/>
      <c r="P15" s="566"/>
      <c r="Q15" s="567"/>
      <c r="R15" s="568">
        <v>7397</v>
      </c>
      <c r="S15" s="569"/>
      <c r="T15" s="569"/>
      <c r="U15" s="569"/>
      <c r="V15" s="570"/>
      <c r="W15" s="556" t="s">
        <v>142</v>
      </c>
      <c r="X15" s="478"/>
      <c r="Y15" s="478"/>
      <c r="Z15" s="478"/>
      <c r="AA15" s="478"/>
      <c r="AB15" s="479"/>
      <c r="AC15" s="441">
        <v>681</v>
      </c>
      <c r="AD15" s="442"/>
      <c r="AE15" s="442"/>
      <c r="AF15" s="442"/>
      <c r="AG15" s="443"/>
      <c r="AH15" s="441">
        <v>690</v>
      </c>
      <c r="AI15" s="442"/>
      <c r="AJ15" s="442"/>
      <c r="AK15" s="442"/>
      <c r="AL15" s="444"/>
      <c r="AM15" s="534"/>
      <c r="AN15" s="439"/>
      <c r="AO15" s="439"/>
      <c r="AP15" s="439"/>
      <c r="AQ15" s="439"/>
      <c r="AR15" s="439"/>
      <c r="AS15" s="439"/>
      <c r="AT15" s="440"/>
      <c r="AU15" s="522"/>
      <c r="AV15" s="523"/>
      <c r="AW15" s="523"/>
      <c r="AX15" s="523"/>
      <c r="AY15" s="457" t="s">
        <v>143</v>
      </c>
      <c r="AZ15" s="458"/>
      <c r="BA15" s="458"/>
      <c r="BB15" s="458"/>
      <c r="BC15" s="458"/>
      <c r="BD15" s="458"/>
      <c r="BE15" s="458"/>
      <c r="BF15" s="458"/>
      <c r="BG15" s="458"/>
      <c r="BH15" s="458"/>
      <c r="BI15" s="458"/>
      <c r="BJ15" s="458"/>
      <c r="BK15" s="458"/>
      <c r="BL15" s="458"/>
      <c r="BM15" s="459"/>
      <c r="BN15" s="460">
        <v>625154</v>
      </c>
      <c r="BO15" s="461"/>
      <c r="BP15" s="461"/>
      <c r="BQ15" s="461"/>
      <c r="BR15" s="461"/>
      <c r="BS15" s="461"/>
      <c r="BT15" s="461"/>
      <c r="BU15" s="462"/>
      <c r="BV15" s="460">
        <v>623564</v>
      </c>
      <c r="BW15" s="461"/>
      <c r="BX15" s="461"/>
      <c r="BY15" s="461"/>
      <c r="BZ15" s="461"/>
      <c r="CA15" s="461"/>
      <c r="CB15" s="461"/>
      <c r="CC15" s="462"/>
      <c r="CD15" s="575" t="s">
        <v>144</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2">
      <c r="A16" s="186"/>
      <c r="B16" s="584"/>
      <c r="C16" s="585"/>
      <c r="D16" s="585"/>
      <c r="E16" s="585"/>
      <c r="F16" s="585"/>
      <c r="G16" s="585"/>
      <c r="H16" s="585"/>
      <c r="I16" s="585"/>
      <c r="J16" s="585"/>
      <c r="K16" s="586"/>
      <c r="L16" s="558" t="s">
        <v>145</v>
      </c>
      <c r="M16" s="559"/>
      <c r="N16" s="559"/>
      <c r="O16" s="559"/>
      <c r="P16" s="559"/>
      <c r="Q16" s="560"/>
      <c r="R16" s="553" t="s">
        <v>146</v>
      </c>
      <c r="S16" s="554"/>
      <c r="T16" s="554"/>
      <c r="U16" s="554"/>
      <c r="V16" s="555"/>
      <c r="W16" s="571"/>
      <c r="X16" s="481"/>
      <c r="Y16" s="481"/>
      <c r="Z16" s="481"/>
      <c r="AA16" s="481"/>
      <c r="AB16" s="482"/>
      <c r="AC16" s="561">
        <v>20.8</v>
      </c>
      <c r="AD16" s="562"/>
      <c r="AE16" s="562"/>
      <c r="AF16" s="562"/>
      <c r="AG16" s="563"/>
      <c r="AH16" s="561">
        <v>20.100000000000001</v>
      </c>
      <c r="AI16" s="562"/>
      <c r="AJ16" s="562"/>
      <c r="AK16" s="562"/>
      <c r="AL16" s="564"/>
      <c r="AM16" s="534"/>
      <c r="AN16" s="439"/>
      <c r="AO16" s="439"/>
      <c r="AP16" s="439"/>
      <c r="AQ16" s="439"/>
      <c r="AR16" s="439"/>
      <c r="AS16" s="439"/>
      <c r="AT16" s="440"/>
      <c r="AU16" s="522"/>
      <c r="AV16" s="523"/>
      <c r="AW16" s="523"/>
      <c r="AX16" s="523"/>
      <c r="AY16" s="445" t="s">
        <v>147</v>
      </c>
      <c r="AZ16" s="446"/>
      <c r="BA16" s="446"/>
      <c r="BB16" s="446"/>
      <c r="BC16" s="446"/>
      <c r="BD16" s="446"/>
      <c r="BE16" s="446"/>
      <c r="BF16" s="446"/>
      <c r="BG16" s="446"/>
      <c r="BH16" s="446"/>
      <c r="BI16" s="446"/>
      <c r="BJ16" s="446"/>
      <c r="BK16" s="446"/>
      <c r="BL16" s="446"/>
      <c r="BM16" s="447"/>
      <c r="BN16" s="465">
        <v>2020169</v>
      </c>
      <c r="BO16" s="466"/>
      <c r="BP16" s="466"/>
      <c r="BQ16" s="466"/>
      <c r="BR16" s="466"/>
      <c r="BS16" s="466"/>
      <c r="BT16" s="466"/>
      <c r="BU16" s="467"/>
      <c r="BV16" s="465">
        <v>2035460</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5">
      <c r="A17" s="186"/>
      <c r="B17" s="587"/>
      <c r="C17" s="588"/>
      <c r="D17" s="588"/>
      <c r="E17" s="588"/>
      <c r="F17" s="588"/>
      <c r="G17" s="588"/>
      <c r="H17" s="588"/>
      <c r="I17" s="588"/>
      <c r="J17" s="588"/>
      <c r="K17" s="589"/>
      <c r="L17" s="201"/>
      <c r="M17" s="550" t="s">
        <v>148</v>
      </c>
      <c r="N17" s="551"/>
      <c r="O17" s="551"/>
      <c r="P17" s="551"/>
      <c r="Q17" s="552"/>
      <c r="R17" s="553" t="s">
        <v>149</v>
      </c>
      <c r="S17" s="554"/>
      <c r="T17" s="554"/>
      <c r="U17" s="554"/>
      <c r="V17" s="555"/>
      <c r="W17" s="556" t="s">
        <v>150</v>
      </c>
      <c r="X17" s="478"/>
      <c r="Y17" s="478"/>
      <c r="Z17" s="478"/>
      <c r="AA17" s="478"/>
      <c r="AB17" s="479"/>
      <c r="AC17" s="441">
        <v>2362</v>
      </c>
      <c r="AD17" s="442"/>
      <c r="AE17" s="442"/>
      <c r="AF17" s="442"/>
      <c r="AG17" s="443"/>
      <c r="AH17" s="441">
        <v>2486</v>
      </c>
      <c r="AI17" s="442"/>
      <c r="AJ17" s="442"/>
      <c r="AK17" s="442"/>
      <c r="AL17" s="444"/>
      <c r="AM17" s="534"/>
      <c r="AN17" s="439"/>
      <c r="AO17" s="439"/>
      <c r="AP17" s="439"/>
      <c r="AQ17" s="439"/>
      <c r="AR17" s="439"/>
      <c r="AS17" s="439"/>
      <c r="AT17" s="440"/>
      <c r="AU17" s="522"/>
      <c r="AV17" s="523"/>
      <c r="AW17" s="523"/>
      <c r="AX17" s="523"/>
      <c r="AY17" s="445" t="s">
        <v>151</v>
      </c>
      <c r="AZ17" s="446"/>
      <c r="BA17" s="446"/>
      <c r="BB17" s="446"/>
      <c r="BC17" s="446"/>
      <c r="BD17" s="446"/>
      <c r="BE17" s="446"/>
      <c r="BF17" s="446"/>
      <c r="BG17" s="446"/>
      <c r="BH17" s="446"/>
      <c r="BI17" s="446"/>
      <c r="BJ17" s="446"/>
      <c r="BK17" s="446"/>
      <c r="BL17" s="446"/>
      <c r="BM17" s="447"/>
      <c r="BN17" s="465">
        <v>785894</v>
      </c>
      <c r="BO17" s="466"/>
      <c r="BP17" s="466"/>
      <c r="BQ17" s="466"/>
      <c r="BR17" s="466"/>
      <c r="BS17" s="466"/>
      <c r="BT17" s="466"/>
      <c r="BU17" s="467"/>
      <c r="BV17" s="465">
        <v>785659</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5">
      <c r="A18" s="186"/>
      <c r="B18" s="527" t="s">
        <v>152</v>
      </c>
      <c r="C18" s="528"/>
      <c r="D18" s="528"/>
      <c r="E18" s="529"/>
      <c r="F18" s="529"/>
      <c r="G18" s="529"/>
      <c r="H18" s="529"/>
      <c r="I18" s="529"/>
      <c r="J18" s="529"/>
      <c r="K18" s="529"/>
      <c r="L18" s="530">
        <v>12.77</v>
      </c>
      <c r="M18" s="530"/>
      <c r="N18" s="530"/>
      <c r="O18" s="530"/>
      <c r="P18" s="530"/>
      <c r="Q18" s="530"/>
      <c r="R18" s="531"/>
      <c r="S18" s="531"/>
      <c r="T18" s="531"/>
      <c r="U18" s="531"/>
      <c r="V18" s="532"/>
      <c r="W18" s="546"/>
      <c r="X18" s="547"/>
      <c r="Y18" s="547"/>
      <c r="Z18" s="547"/>
      <c r="AA18" s="547"/>
      <c r="AB18" s="557"/>
      <c r="AC18" s="429">
        <v>72.099999999999994</v>
      </c>
      <c r="AD18" s="430"/>
      <c r="AE18" s="430"/>
      <c r="AF18" s="430"/>
      <c r="AG18" s="533"/>
      <c r="AH18" s="429">
        <v>72.5</v>
      </c>
      <c r="AI18" s="430"/>
      <c r="AJ18" s="430"/>
      <c r="AK18" s="430"/>
      <c r="AL18" s="431"/>
      <c r="AM18" s="534"/>
      <c r="AN18" s="439"/>
      <c r="AO18" s="439"/>
      <c r="AP18" s="439"/>
      <c r="AQ18" s="439"/>
      <c r="AR18" s="439"/>
      <c r="AS18" s="439"/>
      <c r="AT18" s="440"/>
      <c r="AU18" s="522"/>
      <c r="AV18" s="523"/>
      <c r="AW18" s="523"/>
      <c r="AX18" s="523"/>
      <c r="AY18" s="445" t="s">
        <v>153</v>
      </c>
      <c r="AZ18" s="446"/>
      <c r="BA18" s="446"/>
      <c r="BB18" s="446"/>
      <c r="BC18" s="446"/>
      <c r="BD18" s="446"/>
      <c r="BE18" s="446"/>
      <c r="BF18" s="446"/>
      <c r="BG18" s="446"/>
      <c r="BH18" s="446"/>
      <c r="BI18" s="446"/>
      <c r="BJ18" s="446"/>
      <c r="BK18" s="446"/>
      <c r="BL18" s="446"/>
      <c r="BM18" s="447"/>
      <c r="BN18" s="465">
        <v>2208589</v>
      </c>
      <c r="BO18" s="466"/>
      <c r="BP18" s="466"/>
      <c r="BQ18" s="466"/>
      <c r="BR18" s="466"/>
      <c r="BS18" s="466"/>
      <c r="BT18" s="466"/>
      <c r="BU18" s="467"/>
      <c r="BV18" s="465">
        <v>2216108</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5">
      <c r="A19" s="186"/>
      <c r="B19" s="527" t="s">
        <v>154</v>
      </c>
      <c r="C19" s="528"/>
      <c r="D19" s="528"/>
      <c r="E19" s="529"/>
      <c r="F19" s="529"/>
      <c r="G19" s="529"/>
      <c r="H19" s="529"/>
      <c r="I19" s="529"/>
      <c r="J19" s="529"/>
      <c r="K19" s="529"/>
      <c r="L19" s="535">
        <v>586</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155</v>
      </c>
      <c r="AZ19" s="446"/>
      <c r="BA19" s="446"/>
      <c r="BB19" s="446"/>
      <c r="BC19" s="446"/>
      <c r="BD19" s="446"/>
      <c r="BE19" s="446"/>
      <c r="BF19" s="446"/>
      <c r="BG19" s="446"/>
      <c r="BH19" s="446"/>
      <c r="BI19" s="446"/>
      <c r="BJ19" s="446"/>
      <c r="BK19" s="446"/>
      <c r="BL19" s="446"/>
      <c r="BM19" s="447"/>
      <c r="BN19" s="465">
        <v>2931664</v>
      </c>
      <c r="BO19" s="466"/>
      <c r="BP19" s="466"/>
      <c r="BQ19" s="466"/>
      <c r="BR19" s="466"/>
      <c r="BS19" s="466"/>
      <c r="BT19" s="466"/>
      <c r="BU19" s="467"/>
      <c r="BV19" s="465">
        <v>3030863</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5">
      <c r="A20" s="186"/>
      <c r="B20" s="527" t="s">
        <v>156</v>
      </c>
      <c r="C20" s="528"/>
      <c r="D20" s="528"/>
      <c r="E20" s="529"/>
      <c r="F20" s="529"/>
      <c r="G20" s="529"/>
      <c r="H20" s="529"/>
      <c r="I20" s="529"/>
      <c r="J20" s="529"/>
      <c r="K20" s="529"/>
      <c r="L20" s="535">
        <v>2964</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2">
      <c r="A21" s="186"/>
      <c r="B21" s="524" t="s">
        <v>157</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5">
      <c r="A22" s="186"/>
      <c r="B22" s="494" t="s">
        <v>158</v>
      </c>
      <c r="C22" s="495"/>
      <c r="D22" s="496"/>
      <c r="E22" s="503" t="s">
        <v>1</v>
      </c>
      <c r="F22" s="478"/>
      <c r="G22" s="478"/>
      <c r="H22" s="478"/>
      <c r="I22" s="478"/>
      <c r="J22" s="478"/>
      <c r="K22" s="479"/>
      <c r="L22" s="503" t="s">
        <v>159</v>
      </c>
      <c r="M22" s="478"/>
      <c r="N22" s="478"/>
      <c r="O22" s="478"/>
      <c r="P22" s="479"/>
      <c r="Q22" s="488" t="s">
        <v>160</v>
      </c>
      <c r="R22" s="489"/>
      <c r="S22" s="489"/>
      <c r="T22" s="489"/>
      <c r="U22" s="489"/>
      <c r="V22" s="504"/>
      <c r="W22" s="506" t="s">
        <v>161</v>
      </c>
      <c r="X22" s="495"/>
      <c r="Y22" s="496"/>
      <c r="Z22" s="503" t="s">
        <v>1</v>
      </c>
      <c r="AA22" s="478"/>
      <c r="AB22" s="478"/>
      <c r="AC22" s="478"/>
      <c r="AD22" s="478"/>
      <c r="AE22" s="478"/>
      <c r="AF22" s="478"/>
      <c r="AG22" s="479"/>
      <c r="AH22" s="477" t="s">
        <v>162</v>
      </c>
      <c r="AI22" s="478"/>
      <c r="AJ22" s="478"/>
      <c r="AK22" s="478"/>
      <c r="AL22" s="479"/>
      <c r="AM22" s="477" t="s">
        <v>163</v>
      </c>
      <c r="AN22" s="483"/>
      <c r="AO22" s="483"/>
      <c r="AP22" s="483"/>
      <c r="AQ22" s="483"/>
      <c r="AR22" s="484"/>
      <c r="AS22" s="488" t="s">
        <v>160</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2">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164</v>
      </c>
      <c r="AZ23" s="458"/>
      <c r="BA23" s="458"/>
      <c r="BB23" s="458"/>
      <c r="BC23" s="458"/>
      <c r="BD23" s="458"/>
      <c r="BE23" s="458"/>
      <c r="BF23" s="458"/>
      <c r="BG23" s="458"/>
      <c r="BH23" s="458"/>
      <c r="BI23" s="458"/>
      <c r="BJ23" s="458"/>
      <c r="BK23" s="458"/>
      <c r="BL23" s="458"/>
      <c r="BM23" s="459"/>
      <c r="BN23" s="465">
        <v>3322614</v>
      </c>
      <c r="BO23" s="466"/>
      <c r="BP23" s="466"/>
      <c r="BQ23" s="466"/>
      <c r="BR23" s="466"/>
      <c r="BS23" s="466"/>
      <c r="BT23" s="466"/>
      <c r="BU23" s="467"/>
      <c r="BV23" s="465">
        <v>3313916</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5">
      <c r="A24" s="186"/>
      <c r="B24" s="497"/>
      <c r="C24" s="498"/>
      <c r="D24" s="499"/>
      <c r="E24" s="438" t="s">
        <v>165</v>
      </c>
      <c r="F24" s="439"/>
      <c r="G24" s="439"/>
      <c r="H24" s="439"/>
      <c r="I24" s="439"/>
      <c r="J24" s="439"/>
      <c r="K24" s="440"/>
      <c r="L24" s="441">
        <v>1</v>
      </c>
      <c r="M24" s="442"/>
      <c r="N24" s="442"/>
      <c r="O24" s="442"/>
      <c r="P24" s="443"/>
      <c r="Q24" s="441">
        <v>7000</v>
      </c>
      <c r="R24" s="442"/>
      <c r="S24" s="442"/>
      <c r="T24" s="442"/>
      <c r="U24" s="442"/>
      <c r="V24" s="443"/>
      <c r="W24" s="507"/>
      <c r="X24" s="498"/>
      <c r="Y24" s="499"/>
      <c r="Z24" s="438" t="s">
        <v>166</v>
      </c>
      <c r="AA24" s="439"/>
      <c r="AB24" s="439"/>
      <c r="AC24" s="439"/>
      <c r="AD24" s="439"/>
      <c r="AE24" s="439"/>
      <c r="AF24" s="439"/>
      <c r="AG24" s="440"/>
      <c r="AH24" s="441">
        <v>75</v>
      </c>
      <c r="AI24" s="442"/>
      <c r="AJ24" s="442"/>
      <c r="AK24" s="442"/>
      <c r="AL24" s="443"/>
      <c r="AM24" s="441">
        <v>218100</v>
      </c>
      <c r="AN24" s="442"/>
      <c r="AO24" s="442"/>
      <c r="AP24" s="442"/>
      <c r="AQ24" s="442"/>
      <c r="AR24" s="443"/>
      <c r="AS24" s="441">
        <v>2908</v>
      </c>
      <c r="AT24" s="442"/>
      <c r="AU24" s="442"/>
      <c r="AV24" s="442"/>
      <c r="AW24" s="442"/>
      <c r="AX24" s="444"/>
      <c r="AY24" s="432" t="s">
        <v>167</v>
      </c>
      <c r="AZ24" s="433"/>
      <c r="BA24" s="433"/>
      <c r="BB24" s="433"/>
      <c r="BC24" s="433"/>
      <c r="BD24" s="433"/>
      <c r="BE24" s="433"/>
      <c r="BF24" s="433"/>
      <c r="BG24" s="433"/>
      <c r="BH24" s="433"/>
      <c r="BI24" s="433"/>
      <c r="BJ24" s="433"/>
      <c r="BK24" s="433"/>
      <c r="BL24" s="433"/>
      <c r="BM24" s="434"/>
      <c r="BN24" s="465">
        <v>3141354</v>
      </c>
      <c r="BO24" s="466"/>
      <c r="BP24" s="466"/>
      <c r="BQ24" s="466"/>
      <c r="BR24" s="466"/>
      <c r="BS24" s="466"/>
      <c r="BT24" s="466"/>
      <c r="BU24" s="467"/>
      <c r="BV24" s="465">
        <v>3153676</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2">
      <c r="A25" s="186"/>
      <c r="B25" s="497"/>
      <c r="C25" s="498"/>
      <c r="D25" s="499"/>
      <c r="E25" s="438" t="s">
        <v>168</v>
      </c>
      <c r="F25" s="439"/>
      <c r="G25" s="439"/>
      <c r="H25" s="439"/>
      <c r="I25" s="439"/>
      <c r="J25" s="439"/>
      <c r="K25" s="440"/>
      <c r="L25" s="441">
        <v>1</v>
      </c>
      <c r="M25" s="442"/>
      <c r="N25" s="442"/>
      <c r="O25" s="442"/>
      <c r="P25" s="443"/>
      <c r="Q25" s="441">
        <v>5900</v>
      </c>
      <c r="R25" s="442"/>
      <c r="S25" s="442"/>
      <c r="T25" s="442"/>
      <c r="U25" s="442"/>
      <c r="V25" s="443"/>
      <c r="W25" s="507"/>
      <c r="X25" s="498"/>
      <c r="Y25" s="499"/>
      <c r="Z25" s="438" t="s">
        <v>169</v>
      </c>
      <c r="AA25" s="439"/>
      <c r="AB25" s="439"/>
      <c r="AC25" s="439"/>
      <c r="AD25" s="439"/>
      <c r="AE25" s="439"/>
      <c r="AF25" s="439"/>
      <c r="AG25" s="440"/>
      <c r="AH25" s="441" t="s">
        <v>133</v>
      </c>
      <c r="AI25" s="442"/>
      <c r="AJ25" s="442"/>
      <c r="AK25" s="442"/>
      <c r="AL25" s="443"/>
      <c r="AM25" s="441" t="s">
        <v>133</v>
      </c>
      <c r="AN25" s="442"/>
      <c r="AO25" s="442"/>
      <c r="AP25" s="442"/>
      <c r="AQ25" s="442"/>
      <c r="AR25" s="443"/>
      <c r="AS25" s="441" t="s">
        <v>133</v>
      </c>
      <c r="AT25" s="442"/>
      <c r="AU25" s="442"/>
      <c r="AV25" s="442"/>
      <c r="AW25" s="442"/>
      <c r="AX25" s="444"/>
      <c r="AY25" s="457" t="s">
        <v>170</v>
      </c>
      <c r="AZ25" s="458"/>
      <c r="BA25" s="458"/>
      <c r="BB25" s="458"/>
      <c r="BC25" s="458"/>
      <c r="BD25" s="458"/>
      <c r="BE25" s="458"/>
      <c r="BF25" s="458"/>
      <c r="BG25" s="458"/>
      <c r="BH25" s="458"/>
      <c r="BI25" s="458"/>
      <c r="BJ25" s="458"/>
      <c r="BK25" s="458"/>
      <c r="BL25" s="458"/>
      <c r="BM25" s="459"/>
      <c r="BN25" s="460">
        <v>489058</v>
      </c>
      <c r="BO25" s="461"/>
      <c r="BP25" s="461"/>
      <c r="BQ25" s="461"/>
      <c r="BR25" s="461"/>
      <c r="BS25" s="461"/>
      <c r="BT25" s="461"/>
      <c r="BU25" s="462"/>
      <c r="BV25" s="460">
        <v>88402</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2">
      <c r="A26" s="186"/>
      <c r="B26" s="497"/>
      <c r="C26" s="498"/>
      <c r="D26" s="499"/>
      <c r="E26" s="438" t="s">
        <v>171</v>
      </c>
      <c r="F26" s="439"/>
      <c r="G26" s="439"/>
      <c r="H26" s="439"/>
      <c r="I26" s="439"/>
      <c r="J26" s="439"/>
      <c r="K26" s="440"/>
      <c r="L26" s="441">
        <v>1</v>
      </c>
      <c r="M26" s="442"/>
      <c r="N26" s="442"/>
      <c r="O26" s="442"/>
      <c r="P26" s="443"/>
      <c r="Q26" s="441">
        <v>5300</v>
      </c>
      <c r="R26" s="442"/>
      <c r="S26" s="442"/>
      <c r="T26" s="442"/>
      <c r="U26" s="442"/>
      <c r="V26" s="443"/>
      <c r="W26" s="507"/>
      <c r="X26" s="498"/>
      <c r="Y26" s="499"/>
      <c r="Z26" s="438" t="s">
        <v>172</v>
      </c>
      <c r="AA26" s="520"/>
      <c r="AB26" s="520"/>
      <c r="AC26" s="520"/>
      <c r="AD26" s="520"/>
      <c r="AE26" s="520"/>
      <c r="AF26" s="520"/>
      <c r="AG26" s="521"/>
      <c r="AH26" s="441">
        <v>1</v>
      </c>
      <c r="AI26" s="442"/>
      <c r="AJ26" s="442"/>
      <c r="AK26" s="442"/>
      <c r="AL26" s="443"/>
      <c r="AM26" s="441" t="s">
        <v>173</v>
      </c>
      <c r="AN26" s="442"/>
      <c r="AO26" s="442"/>
      <c r="AP26" s="442"/>
      <c r="AQ26" s="442"/>
      <c r="AR26" s="443"/>
      <c r="AS26" s="441" t="s">
        <v>174</v>
      </c>
      <c r="AT26" s="442"/>
      <c r="AU26" s="442"/>
      <c r="AV26" s="442"/>
      <c r="AW26" s="442"/>
      <c r="AX26" s="444"/>
      <c r="AY26" s="474" t="s">
        <v>175</v>
      </c>
      <c r="AZ26" s="475"/>
      <c r="BA26" s="475"/>
      <c r="BB26" s="475"/>
      <c r="BC26" s="475"/>
      <c r="BD26" s="475"/>
      <c r="BE26" s="475"/>
      <c r="BF26" s="475"/>
      <c r="BG26" s="475"/>
      <c r="BH26" s="475"/>
      <c r="BI26" s="475"/>
      <c r="BJ26" s="475"/>
      <c r="BK26" s="475"/>
      <c r="BL26" s="475"/>
      <c r="BM26" s="476"/>
      <c r="BN26" s="465" t="s">
        <v>133</v>
      </c>
      <c r="BO26" s="466"/>
      <c r="BP26" s="466"/>
      <c r="BQ26" s="466"/>
      <c r="BR26" s="466"/>
      <c r="BS26" s="466"/>
      <c r="BT26" s="466"/>
      <c r="BU26" s="467"/>
      <c r="BV26" s="465" t="s">
        <v>133</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5">
      <c r="A27" s="186"/>
      <c r="B27" s="497"/>
      <c r="C27" s="498"/>
      <c r="D27" s="499"/>
      <c r="E27" s="438" t="s">
        <v>176</v>
      </c>
      <c r="F27" s="439"/>
      <c r="G27" s="439"/>
      <c r="H27" s="439"/>
      <c r="I27" s="439"/>
      <c r="J27" s="439"/>
      <c r="K27" s="440"/>
      <c r="L27" s="441">
        <v>1</v>
      </c>
      <c r="M27" s="442"/>
      <c r="N27" s="442"/>
      <c r="O27" s="442"/>
      <c r="P27" s="443"/>
      <c r="Q27" s="441">
        <v>3000</v>
      </c>
      <c r="R27" s="442"/>
      <c r="S27" s="442"/>
      <c r="T27" s="442"/>
      <c r="U27" s="442"/>
      <c r="V27" s="443"/>
      <c r="W27" s="507"/>
      <c r="X27" s="498"/>
      <c r="Y27" s="499"/>
      <c r="Z27" s="438" t="s">
        <v>177</v>
      </c>
      <c r="AA27" s="439"/>
      <c r="AB27" s="439"/>
      <c r="AC27" s="439"/>
      <c r="AD27" s="439"/>
      <c r="AE27" s="439"/>
      <c r="AF27" s="439"/>
      <c r="AG27" s="440"/>
      <c r="AH27" s="441">
        <v>4</v>
      </c>
      <c r="AI27" s="442"/>
      <c r="AJ27" s="442"/>
      <c r="AK27" s="442"/>
      <c r="AL27" s="443"/>
      <c r="AM27" s="441">
        <v>14920</v>
      </c>
      <c r="AN27" s="442"/>
      <c r="AO27" s="442"/>
      <c r="AP27" s="442"/>
      <c r="AQ27" s="442"/>
      <c r="AR27" s="443"/>
      <c r="AS27" s="441">
        <v>3730</v>
      </c>
      <c r="AT27" s="442"/>
      <c r="AU27" s="442"/>
      <c r="AV27" s="442"/>
      <c r="AW27" s="442"/>
      <c r="AX27" s="444"/>
      <c r="AY27" s="471" t="s">
        <v>178</v>
      </c>
      <c r="AZ27" s="472"/>
      <c r="BA27" s="472"/>
      <c r="BB27" s="472"/>
      <c r="BC27" s="472"/>
      <c r="BD27" s="472"/>
      <c r="BE27" s="472"/>
      <c r="BF27" s="472"/>
      <c r="BG27" s="472"/>
      <c r="BH27" s="472"/>
      <c r="BI27" s="472"/>
      <c r="BJ27" s="472"/>
      <c r="BK27" s="472"/>
      <c r="BL27" s="472"/>
      <c r="BM27" s="473"/>
      <c r="BN27" s="468" t="s">
        <v>133</v>
      </c>
      <c r="BO27" s="469"/>
      <c r="BP27" s="469"/>
      <c r="BQ27" s="469"/>
      <c r="BR27" s="469"/>
      <c r="BS27" s="469"/>
      <c r="BT27" s="469"/>
      <c r="BU27" s="470"/>
      <c r="BV27" s="468" t="s">
        <v>179</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2">
      <c r="A28" s="186"/>
      <c r="B28" s="497"/>
      <c r="C28" s="498"/>
      <c r="D28" s="499"/>
      <c r="E28" s="438" t="s">
        <v>180</v>
      </c>
      <c r="F28" s="439"/>
      <c r="G28" s="439"/>
      <c r="H28" s="439"/>
      <c r="I28" s="439"/>
      <c r="J28" s="439"/>
      <c r="K28" s="440"/>
      <c r="L28" s="441">
        <v>1</v>
      </c>
      <c r="M28" s="442"/>
      <c r="N28" s="442"/>
      <c r="O28" s="442"/>
      <c r="P28" s="443"/>
      <c r="Q28" s="441">
        <v>2500</v>
      </c>
      <c r="R28" s="442"/>
      <c r="S28" s="442"/>
      <c r="T28" s="442"/>
      <c r="U28" s="442"/>
      <c r="V28" s="443"/>
      <c r="W28" s="507"/>
      <c r="X28" s="498"/>
      <c r="Y28" s="499"/>
      <c r="Z28" s="438" t="s">
        <v>181</v>
      </c>
      <c r="AA28" s="439"/>
      <c r="AB28" s="439"/>
      <c r="AC28" s="439"/>
      <c r="AD28" s="439"/>
      <c r="AE28" s="439"/>
      <c r="AF28" s="439"/>
      <c r="AG28" s="440"/>
      <c r="AH28" s="441" t="s">
        <v>133</v>
      </c>
      <c r="AI28" s="442"/>
      <c r="AJ28" s="442"/>
      <c r="AK28" s="442"/>
      <c r="AL28" s="443"/>
      <c r="AM28" s="441" t="s">
        <v>182</v>
      </c>
      <c r="AN28" s="442"/>
      <c r="AO28" s="442"/>
      <c r="AP28" s="442"/>
      <c r="AQ28" s="442"/>
      <c r="AR28" s="443"/>
      <c r="AS28" s="441" t="s">
        <v>179</v>
      </c>
      <c r="AT28" s="442"/>
      <c r="AU28" s="442"/>
      <c r="AV28" s="442"/>
      <c r="AW28" s="442"/>
      <c r="AX28" s="444"/>
      <c r="AY28" s="448" t="s">
        <v>183</v>
      </c>
      <c r="AZ28" s="449"/>
      <c r="BA28" s="449"/>
      <c r="BB28" s="450"/>
      <c r="BC28" s="457" t="s">
        <v>48</v>
      </c>
      <c r="BD28" s="458"/>
      <c r="BE28" s="458"/>
      <c r="BF28" s="458"/>
      <c r="BG28" s="458"/>
      <c r="BH28" s="458"/>
      <c r="BI28" s="458"/>
      <c r="BJ28" s="458"/>
      <c r="BK28" s="458"/>
      <c r="BL28" s="458"/>
      <c r="BM28" s="459"/>
      <c r="BN28" s="460">
        <v>1111450</v>
      </c>
      <c r="BO28" s="461"/>
      <c r="BP28" s="461"/>
      <c r="BQ28" s="461"/>
      <c r="BR28" s="461"/>
      <c r="BS28" s="461"/>
      <c r="BT28" s="461"/>
      <c r="BU28" s="462"/>
      <c r="BV28" s="460">
        <v>1209054</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2">
      <c r="A29" s="186"/>
      <c r="B29" s="497"/>
      <c r="C29" s="498"/>
      <c r="D29" s="499"/>
      <c r="E29" s="438" t="s">
        <v>184</v>
      </c>
      <c r="F29" s="439"/>
      <c r="G29" s="439"/>
      <c r="H29" s="439"/>
      <c r="I29" s="439"/>
      <c r="J29" s="439"/>
      <c r="K29" s="440"/>
      <c r="L29" s="441">
        <v>8</v>
      </c>
      <c r="M29" s="442"/>
      <c r="N29" s="442"/>
      <c r="O29" s="442"/>
      <c r="P29" s="443"/>
      <c r="Q29" s="441">
        <v>2300</v>
      </c>
      <c r="R29" s="442"/>
      <c r="S29" s="442"/>
      <c r="T29" s="442"/>
      <c r="U29" s="442"/>
      <c r="V29" s="443"/>
      <c r="W29" s="508"/>
      <c r="X29" s="509"/>
      <c r="Y29" s="510"/>
      <c r="Z29" s="438" t="s">
        <v>185</v>
      </c>
      <c r="AA29" s="439"/>
      <c r="AB29" s="439"/>
      <c r="AC29" s="439"/>
      <c r="AD29" s="439"/>
      <c r="AE29" s="439"/>
      <c r="AF29" s="439"/>
      <c r="AG29" s="440"/>
      <c r="AH29" s="441">
        <v>79</v>
      </c>
      <c r="AI29" s="442"/>
      <c r="AJ29" s="442"/>
      <c r="AK29" s="442"/>
      <c r="AL29" s="443"/>
      <c r="AM29" s="441">
        <v>233020</v>
      </c>
      <c r="AN29" s="442"/>
      <c r="AO29" s="442"/>
      <c r="AP29" s="442"/>
      <c r="AQ29" s="442"/>
      <c r="AR29" s="443"/>
      <c r="AS29" s="441">
        <v>2950</v>
      </c>
      <c r="AT29" s="442"/>
      <c r="AU29" s="442"/>
      <c r="AV29" s="442"/>
      <c r="AW29" s="442"/>
      <c r="AX29" s="444"/>
      <c r="AY29" s="451"/>
      <c r="AZ29" s="452"/>
      <c r="BA29" s="452"/>
      <c r="BB29" s="453"/>
      <c r="BC29" s="445" t="s">
        <v>186</v>
      </c>
      <c r="BD29" s="446"/>
      <c r="BE29" s="446"/>
      <c r="BF29" s="446"/>
      <c r="BG29" s="446"/>
      <c r="BH29" s="446"/>
      <c r="BI29" s="446"/>
      <c r="BJ29" s="446"/>
      <c r="BK29" s="446"/>
      <c r="BL29" s="446"/>
      <c r="BM29" s="447"/>
      <c r="BN29" s="465">
        <v>61949</v>
      </c>
      <c r="BO29" s="466"/>
      <c r="BP29" s="466"/>
      <c r="BQ29" s="466"/>
      <c r="BR29" s="466"/>
      <c r="BS29" s="466"/>
      <c r="BT29" s="466"/>
      <c r="BU29" s="467"/>
      <c r="BV29" s="465">
        <v>61835</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5">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187</v>
      </c>
      <c r="X30" s="518"/>
      <c r="Y30" s="518"/>
      <c r="Z30" s="518"/>
      <c r="AA30" s="518"/>
      <c r="AB30" s="518"/>
      <c r="AC30" s="518"/>
      <c r="AD30" s="518"/>
      <c r="AE30" s="518"/>
      <c r="AF30" s="518"/>
      <c r="AG30" s="519"/>
      <c r="AH30" s="429">
        <v>97.6</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164948</v>
      </c>
      <c r="BO30" s="469"/>
      <c r="BP30" s="469"/>
      <c r="BQ30" s="469"/>
      <c r="BR30" s="469"/>
      <c r="BS30" s="469"/>
      <c r="BT30" s="469"/>
      <c r="BU30" s="470"/>
      <c r="BV30" s="468">
        <v>172630</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2">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2">
      <c r="A32" s="186"/>
      <c r="B32" s="212"/>
      <c r="C32" s="213" t="s">
        <v>188</v>
      </c>
      <c r="D32" s="213"/>
      <c r="E32" s="213"/>
      <c r="F32" s="210"/>
      <c r="G32" s="210"/>
      <c r="H32" s="210"/>
      <c r="I32" s="210"/>
      <c r="J32" s="210"/>
      <c r="K32" s="210"/>
      <c r="L32" s="210"/>
      <c r="M32" s="210"/>
      <c r="N32" s="210"/>
      <c r="O32" s="210"/>
      <c r="P32" s="210"/>
      <c r="Q32" s="210"/>
      <c r="R32" s="210"/>
      <c r="S32" s="210"/>
      <c r="T32" s="210"/>
      <c r="U32" s="210" t="s">
        <v>189</v>
      </c>
      <c r="V32" s="210"/>
      <c r="W32" s="210"/>
      <c r="X32" s="210"/>
      <c r="Y32" s="210"/>
      <c r="Z32" s="210"/>
      <c r="AA32" s="210"/>
      <c r="AB32" s="210"/>
      <c r="AC32" s="210"/>
      <c r="AD32" s="210"/>
      <c r="AE32" s="210"/>
      <c r="AF32" s="210"/>
      <c r="AG32" s="210"/>
      <c r="AH32" s="210"/>
      <c r="AI32" s="210"/>
      <c r="AJ32" s="210"/>
      <c r="AK32" s="210"/>
      <c r="AL32" s="210"/>
      <c r="AM32" s="214" t="s">
        <v>190</v>
      </c>
      <c r="AN32" s="210"/>
      <c r="AO32" s="210"/>
      <c r="AP32" s="210"/>
      <c r="AQ32" s="210"/>
      <c r="AR32" s="210"/>
      <c r="AS32" s="214"/>
      <c r="AT32" s="214"/>
      <c r="AU32" s="214"/>
      <c r="AV32" s="214"/>
      <c r="AW32" s="214"/>
      <c r="AX32" s="214"/>
      <c r="AY32" s="214"/>
      <c r="AZ32" s="214"/>
      <c r="BA32" s="214"/>
      <c r="BB32" s="210"/>
      <c r="BC32" s="214"/>
      <c r="BD32" s="210"/>
      <c r="BE32" s="214" t="s">
        <v>191</v>
      </c>
      <c r="BF32" s="210"/>
      <c r="BG32" s="210"/>
      <c r="BH32" s="210"/>
      <c r="BI32" s="210"/>
      <c r="BJ32" s="214"/>
      <c r="BK32" s="214"/>
      <c r="BL32" s="214"/>
      <c r="BM32" s="214"/>
      <c r="BN32" s="214"/>
      <c r="BO32" s="214"/>
      <c r="BP32" s="214"/>
      <c r="BQ32" s="214"/>
      <c r="BR32" s="210"/>
      <c r="BS32" s="210"/>
      <c r="BT32" s="210"/>
      <c r="BU32" s="210"/>
      <c r="BV32" s="210"/>
      <c r="BW32" s="210" t="s">
        <v>192</v>
      </c>
      <c r="BX32" s="210"/>
      <c r="BY32" s="210"/>
      <c r="BZ32" s="210"/>
      <c r="CA32" s="210"/>
      <c r="CB32" s="214"/>
      <c r="CC32" s="214"/>
      <c r="CD32" s="214"/>
      <c r="CE32" s="214"/>
      <c r="CF32" s="214"/>
      <c r="CG32" s="214"/>
      <c r="CH32" s="214"/>
      <c r="CI32" s="214"/>
      <c r="CJ32" s="214"/>
      <c r="CK32" s="214"/>
      <c r="CL32" s="214"/>
      <c r="CM32" s="214"/>
      <c r="CN32" s="214"/>
      <c r="CO32" s="214" t="s">
        <v>193</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2">
      <c r="A33" s="186"/>
      <c r="B33" s="212"/>
      <c r="C33" s="428" t="s">
        <v>194</v>
      </c>
      <c r="D33" s="428"/>
      <c r="E33" s="427" t="s">
        <v>195</v>
      </c>
      <c r="F33" s="427"/>
      <c r="G33" s="427"/>
      <c r="H33" s="427"/>
      <c r="I33" s="427"/>
      <c r="J33" s="427"/>
      <c r="K33" s="427"/>
      <c r="L33" s="427"/>
      <c r="M33" s="427"/>
      <c r="N33" s="427"/>
      <c r="O33" s="427"/>
      <c r="P33" s="427"/>
      <c r="Q33" s="427"/>
      <c r="R33" s="427"/>
      <c r="S33" s="427"/>
      <c r="T33" s="215"/>
      <c r="U33" s="428" t="s">
        <v>196</v>
      </c>
      <c r="V33" s="428"/>
      <c r="W33" s="427" t="s">
        <v>197</v>
      </c>
      <c r="X33" s="427"/>
      <c r="Y33" s="427"/>
      <c r="Z33" s="427"/>
      <c r="AA33" s="427"/>
      <c r="AB33" s="427"/>
      <c r="AC33" s="427"/>
      <c r="AD33" s="427"/>
      <c r="AE33" s="427"/>
      <c r="AF33" s="427"/>
      <c r="AG33" s="427"/>
      <c r="AH33" s="427"/>
      <c r="AI33" s="427"/>
      <c r="AJ33" s="427"/>
      <c r="AK33" s="427"/>
      <c r="AL33" s="215"/>
      <c r="AM33" s="428" t="s">
        <v>194</v>
      </c>
      <c r="AN33" s="428"/>
      <c r="AO33" s="427" t="s">
        <v>195</v>
      </c>
      <c r="AP33" s="427"/>
      <c r="AQ33" s="427"/>
      <c r="AR33" s="427"/>
      <c r="AS33" s="427"/>
      <c r="AT33" s="427"/>
      <c r="AU33" s="427"/>
      <c r="AV33" s="427"/>
      <c r="AW33" s="427"/>
      <c r="AX33" s="427"/>
      <c r="AY33" s="427"/>
      <c r="AZ33" s="427"/>
      <c r="BA33" s="427"/>
      <c r="BB33" s="427"/>
      <c r="BC33" s="427"/>
      <c r="BD33" s="216"/>
      <c r="BE33" s="427" t="s">
        <v>198</v>
      </c>
      <c r="BF33" s="427"/>
      <c r="BG33" s="427" t="s">
        <v>199</v>
      </c>
      <c r="BH33" s="427"/>
      <c r="BI33" s="427"/>
      <c r="BJ33" s="427"/>
      <c r="BK33" s="427"/>
      <c r="BL33" s="427"/>
      <c r="BM33" s="427"/>
      <c r="BN33" s="427"/>
      <c r="BO33" s="427"/>
      <c r="BP33" s="427"/>
      <c r="BQ33" s="427"/>
      <c r="BR33" s="427"/>
      <c r="BS33" s="427"/>
      <c r="BT33" s="427"/>
      <c r="BU33" s="427"/>
      <c r="BV33" s="216"/>
      <c r="BW33" s="428" t="s">
        <v>198</v>
      </c>
      <c r="BX33" s="428"/>
      <c r="BY33" s="427" t="s">
        <v>200</v>
      </c>
      <c r="BZ33" s="427"/>
      <c r="CA33" s="427"/>
      <c r="CB33" s="427"/>
      <c r="CC33" s="427"/>
      <c r="CD33" s="427"/>
      <c r="CE33" s="427"/>
      <c r="CF33" s="427"/>
      <c r="CG33" s="427"/>
      <c r="CH33" s="427"/>
      <c r="CI33" s="427"/>
      <c r="CJ33" s="427"/>
      <c r="CK33" s="427"/>
      <c r="CL33" s="427"/>
      <c r="CM33" s="427"/>
      <c r="CN33" s="215"/>
      <c r="CO33" s="428" t="s">
        <v>194</v>
      </c>
      <c r="CP33" s="428"/>
      <c r="CQ33" s="427" t="s">
        <v>201</v>
      </c>
      <c r="CR33" s="427"/>
      <c r="CS33" s="427"/>
      <c r="CT33" s="427"/>
      <c r="CU33" s="427"/>
      <c r="CV33" s="427"/>
      <c r="CW33" s="427"/>
      <c r="CX33" s="427"/>
      <c r="CY33" s="427"/>
      <c r="CZ33" s="427"/>
      <c r="DA33" s="427"/>
      <c r="DB33" s="427"/>
      <c r="DC33" s="427"/>
      <c r="DD33" s="427"/>
      <c r="DE33" s="427"/>
      <c r="DF33" s="215"/>
      <c r="DG33" s="426" t="s">
        <v>202</v>
      </c>
      <c r="DH33" s="426"/>
      <c r="DI33" s="217"/>
      <c r="DJ33" s="185"/>
      <c r="DK33" s="185"/>
      <c r="DL33" s="185"/>
      <c r="DM33" s="185"/>
      <c r="DN33" s="185"/>
      <c r="DO33" s="185"/>
    </row>
    <row r="34" spans="1:119" ht="32.25" customHeight="1" x14ac:dyDescent="0.2">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2</v>
      </c>
      <c r="V34" s="424"/>
      <c r="W34" s="423" t="str">
        <f>IF('各会計、関係団体の財政状況及び健全化判断比率'!B28="","",'各会計、関係団体の財政状況及び健全化判断比率'!B28)</f>
        <v>国民健康保険特別会計</v>
      </c>
      <c r="X34" s="423"/>
      <c r="Y34" s="423"/>
      <c r="Z34" s="423"/>
      <c r="AA34" s="423"/>
      <c r="AB34" s="423"/>
      <c r="AC34" s="423"/>
      <c r="AD34" s="423"/>
      <c r="AE34" s="423"/>
      <c r="AF34" s="423"/>
      <c r="AG34" s="423"/>
      <c r="AH34" s="423"/>
      <c r="AI34" s="423"/>
      <c r="AJ34" s="423"/>
      <c r="AK34" s="423"/>
      <c r="AL34" s="213"/>
      <c r="AM34" s="424">
        <f>IF(AO34="","",MAX(C34:D43,U34:V43)+1)</f>
        <v>5</v>
      </c>
      <c r="AN34" s="424"/>
      <c r="AO34" s="423" t="str">
        <f>IF('各会計、関係団体の財政状況及び健全化判断比率'!B31="","",'各会計、関係団体の財政状況及び健全化判断比率'!B31)</f>
        <v>水道事業会計</v>
      </c>
      <c r="AP34" s="423"/>
      <c r="AQ34" s="423"/>
      <c r="AR34" s="423"/>
      <c r="AS34" s="423"/>
      <c r="AT34" s="423"/>
      <c r="AU34" s="423"/>
      <c r="AV34" s="423"/>
      <c r="AW34" s="423"/>
      <c r="AX34" s="423"/>
      <c r="AY34" s="423"/>
      <c r="AZ34" s="423"/>
      <c r="BA34" s="423"/>
      <c r="BB34" s="423"/>
      <c r="BC34" s="423"/>
      <c r="BD34" s="213"/>
      <c r="BE34" s="424">
        <f>IF(BG34="","",MAX(C34:D43,U34:V43,AM34:AN43)+1)</f>
        <v>6</v>
      </c>
      <c r="BF34" s="424"/>
      <c r="BG34" s="423" t="str">
        <f>IF('各会計、関係団体の財政状況及び健全化判断比率'!B32="","",'各会計、関係団体の財政状況及び健全化判断比率'!B32)</f>
        <v>農業集落排水事業特別会計</v>
      </c>
      <c r="BH34" s="423"/>
      <c r="BI34" s="423"/>
      <c r="BJ34" s="423"/>
      <c r="BK34" s="423"/>
      <c r="BL34" s="423"/>
      <c r="BM34" s="423"/>
      <c r="BN34" s="423"/>
      <c r="BO34" s="423"/>
      <c r="BP34" s="423"/>
      <c r="BQ34" s="423"/>
      <c r="BR34" s="423"/>
      <c r="BS34" s="423"/>
      <c r="BT34" s="423"/>
      <c r="BU34" s="423"/>
      <c r="BV34" s="213"/>
      <c r="BW34" s="424">
        <f>IF(BY34="","",MAX(C34:D43,U34:V43,AM34:AN43,BE34:BF43)+1)</f>
        <v>8</v>
      </c>
      <c r="BX34" s="424"/>
      <c r="BY34" s="423" t="str">
        <f>IF('各会計、関係団体の財政状況及び健全化判断比率'!B68="","",'各会計、関係団体の財政状況及び健全化判断比率'!B68)</f>
        <v>和歌山県市町村総合事務組合</v>
      </c>
      <c r="BZ34" s="423"/>
      <c r="CA34" s="423"/>
      <c r="CB34" s="423"/>
      <c r="CC34" s="423"/>
      <c r="CD34" s="423"/>
      <c r="CE34" s="423"/>
      <c r="CF34" s="423"/>
      <c r="CG34" s="423"/>
      <c r="CH34" s="423"/>
      <c r="CI34" s="423"/>
      <c r="CJ34" s="423"/>
      <c r="CK34" s="423"/>
      <c r="CL34" s="423"/>
      <c r="CM34" s="423"/>
      <c r="CN34" s="213"/>
      <c r="CO34" s="424" t="str">
        <f>IF(CQ34="","",MAX(C34:D43,U34:V43,AM34:AN43,BE34:BF43,BW34:BX43)+1)</f>
        <v/>
      </c>
      <c r="CP34" s="424"/>
      <c r="CQ34" s="423" t="str">
        <f>IF('各会計、関係団体の財政状況及び健全化判断比率'!BS7="","",'各会計、関係団体の財政状況及び健全化判断比率'!BS7)</f>
        <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2">
      <c r="A35" s="186"/>
      <c r="B35" s="212"/>
      <c r="C35" s="424" t="str">
        <f>IF(E35="","",C34+1)</f>
        <v/>
      </c>
      <c r="D35" s="424"/>
      <c r="E35" s="423" t="str">
        <f>IF('各会計、関係団体の財政状況及び健全化判断比率'!B8="","",'各会計、関係団体の財政状況及び健全化判断比率'!B8)</f>
        <v/>
      </c>
      <c r="F35" s="423"/>
      <c r="G35" s="423"/>
      <c r="H35" s="423"/>
      <c r="I35" s="423"/>
      <c r="J35" s="423"/>
      <c r="K35" s="423"/>
      <c r="L35" s="423"/>
      <c r="M35" s="423"/>
      <c r="N35" s="423"/>
      <c r="O35" s="423"/>
      <c r="P35" s="423"/>
      <c r="Q35" s="423"/>
      <c r="R35" s="423"/>
      <c r="S35" s="423"/>
      <c r="T35" s="213"/>
      <c r="U35" s="424">
        <f>IF(W35="","",U34+1)</f>
        <v>3</v>
      </c>
      <c r="V35" s="424"/>
      <c r="W35" s="423" t="str">
        <f>IF('各会計、関係団体の財政状況及び健全化判断比率'!B29="","",'各会計、関係団体の財政状況及び健全化判断比率'!B29)</f>
        <v>介護保険特別会計</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f t="shared" ref="BE35:BE43" si="1">IF(BG35="","",BE34+1)</f>
        <v>7</v>
      </c>
      <c r="BF35" s="424"/>
      <c r="BG35" s="423" t="str">
        <f>IF('各会計、関係団体の財政状況及び健全化判断比率'!B33="","",'各会計、関係団体の財政状況及び健全化判断比率'!B33)</f>
        <v>公共下水道事業特別会計</v>
      </c>
      <c r="BH35" s="423"/>
      <c r="BI35" s="423"/>
      <c r="BJ35" s="423"/>
      <c r="BK35" s="423"/>
      <c r="BL35" s="423"/>
      <c r="BM35" s="423"/>
      <c r="BN35" s="423"/>
      <c r="BO35" s="423"/>
      <c r="BP35" s="423"/>
      <c r="BQ35" s="423"/>
      <c r="BR35" s="423"/>
      <c r="BS35" s="423"/>
      <c r="BT35" s="423"/>
      <c r="BU35" s="423"/>
      <c r="BV35" s="213"/>
      <c r="BW35" s="424">
        <f t="shared" ref="BW35:BW43" si="2">IF(BY35="","",BW34+1)</f>
        <v>9</v>
      </c>
      <c r="BX35" s="424"/>
      <c r="BY35" s="423" t="str">
        <f>IF('各会計、関係団体の財政状況及び健全化判断比率'!B69="","",'各会計、関係団体の財政状況及び健全化判断比率'!B69)</f>
        <v>和歌山地方税回収機構</v>
      </c>
      <c r="BZ35" s="423"/>
      <c r="CA35" s="423"/>
      <c r="CB35" s="423"/>
      <c r="CC35" s="423"/>
      <c r="CD35" s="423"/>
      <c r="CE35" s="423"/>
      <c r="CF35" s="423"/>
      <c r="CG35" s="423"/>
      <c r="CH35" s="423"/>
      <c r="CI35" s="423"/>
      <c r="CJ35" s="423"/>
      <c r="CK35" s="423"/>
      <c r="CL35" s="423"/>
      <c r="CM35" s="423"/>
      <c r="CN35" s="213"/>
      <c r="CO35" s="424" t="str">
        <f t="shared" ref="CO35:CO43" si="3">IF(CQ35="","",CO34+1)</f>
        <v/>
      </c>
      <c r="CP35" s="424"/>
      <c r="CQ35" s="423" t="str">
        <f>IF('各会計、関係団体の財政状況及び健全化判断比率'!BS8="","",'各会計、関係団体の財政状況及び健全化判断比率'!BS8)</f>
        <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2">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4</v>
      </c>
      <c r="V36" s="424"/>
      <c r="W36" s="423" t="str">
        <f>IF('各会計、関係団体の財政状況及び健全化判断比率'!B30="","",'各会計、関係団体の財政状況及び健全化判断比率'!B30)</f>
        <v>後期高齢者医療特別会計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10</v>
      </c>
      <c r="BX36" s="424"/>
      <c r="BY36" s="423" t="str">
        <f>IF('各会計、関係団体の財政状況及び健全化判断比率'!B70="","",'各会計、関係団体の財政状況及び健全化判断比率'!B70)</f>
        <v>和歌山県後期高齢者医療広域連合（普通会計）</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2">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11</v>
      </c>
      <c r="BX37" s="424"/>
      <c r="BY37" s="423" t="str">
        <f>IF('各会計、関係団体の財政状況及び健全化判断比率'!B71="","",'各会計、関係団体の財政状況及び健全化判断比率'!B71)</f>
        <v>和歌山県後期高齢者医療広域連合（特別会計）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2">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12</v>
      </c>
      <c r="BX38" s="424"/>
      <c r="BY38" s="423" t="str">
        <f>IF('各会計、関係団体の財政状況及び健全化判断比率'!B72="","",'各会計、関係団体の財政状況及び健全化判断比率'!B72)</f>
        <v>御坊広域行政事務組合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2">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13</v>
      </c>
      <c r="BX39" s="424"/>
      <c r="BY39" s="423" t="str">
        <f>IF('各会計、関係団体の財政状況及び健全化判断比率'!B73="","",'各会計、関係団体の財政状況及び健全化判断比率'!B73)</f>
        <v>御坊日高老人福祉施設事務組合（普通会計）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2">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14</v>
      </c>
      <c r="BX40" s="424"/>
      <c r="BY40" s="423" t="str">
        <f>IF('各会計、関係団体の財政状況及び健全化判断比率'!B74="","",'各会計、関係団体の財政状況及び健全化判断比率'!B74)</f>
        <v>御坊日高老人福祉施設事務組合（公営企業会計）</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2">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f t="shared" si="2"/>
        <v>15</v>
      </c>
      <c r="BX41" s="424"/>
      <c r="BY41" s="423" t="str">
        <f>IF('各会計、関係団体の財政状況及び健全化判断比率'!B75="","",'各会計、関係団体の財政状況及び健全化判断比率'!B75)</f>
        <v>日高広域消防事務組合</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2">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f t="shared" si="2"/>
        <v>16</v>
      </c>
      <c r="BX42" s="424"/>
      <c r="BY42" s="423" t="str">
        <f>IF('各会計、関係団体の財政状況及び健全化判断比率'!B76="","",'各会計、関係団体の財政状況及び健全化判断比率'!B76)</f>
        <v>御坊市外五ヶ町病院経営事務組合</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2">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5">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2">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2">
      <c r="B46" s="185" t="s">
        <v>203</v>
      </c>
      <c r="C46" s="185"/>
      <c r="D46" s="185"/>
      <c r="E46" s="185" t="s">
        <v>204</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2">
      <c r="B47" s="185"/>
      <c r="C47" s="185"/>
      <c r="D47" s="185"/>
      <c r="E47" s="185" t="s">
        <v>205</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2">
      <c r="B48" s="185"/>
      <c r="C48" s="185"/>
      <c r="D48" s="185"/>
      <c r="E48" s="185" t="s">
        <v>206</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2">
      <c r="E49" s="221" t="s">
        <v>207</v>
      </c>
    </row>
    <row r="50" spans="5:5" x14ac:dyDescent="0.2">
      <c r="E50" s="187" t="s">
        <v>208</v>
      </c>
    </row>
    <row r="51" spans="5:5" x14ac:dyDescent="0.2">
      <c r="E51" s="187" t="s">
        <v>209</v>
      </c>
    </row>
    <row r="52" spans="5:5" x14ac:dyDescent="0.2">
      <c r="E52" s="187" t="s">
        <v>210</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algorithmName="SHA-512" hashValue="ITjlLSae2xAHQuj9O+7m+blGlz/DTIpDrHovSYXP8MDnWnF0I6ku6IorEomyGZvnQIpEz78QwaWmoPbTX63eUw==" saltValue="KZFlO0ONeUALqK0EfsI23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567</v>
      </c>
      <c r="G33" s="29" t="s">
        <v>568</v>
      </c>
      <c r="H33" s="29" t="s">
        <v>569</v>
      </c>
      <c r="I33" s="29" t="s">
        <v>570</v>
      </c>
      <c r="J33" s="30" t="s">
        <v>571</v>
      </c>
      <c r="K33" s="22"/>
      <c r="L33" s="22"/>
      <c r="M33" s="22"/>
      <c r="N33" s="22"/>
      <c r="O33" s="22"/>
      <c r="P33" s="22"/>
    </row>
    <row r="34" spans="1:16" ht="39" customHeight="1" x14ac:dyDescent="0.2">
      <c r="A34" s="22"/>
      <c r="B34" s="31"/>
      <c r="C34" s="1244" t="s">
        <v>576</v>
      </c>
      <c r="D34" s="1244"/>
      <c r="E34" s="1245"/>
      <c r="F34" s="32">
        <v>8.44</v>
      </c>
      <c r="G34" s="33">
        <v>8.99</v>
      </c>
      <c r="H34" s="33">
        <v>7.72</v>
      </c>
      <c r="I34" s="33">
        <v>7.61</v>
      </c>
      <c r="J34" s="34">
        <v>8.0399999999999991</v>
      </c>
      <c r="K34" s="22"/>
      <c r="L34" s="22"/>
      <c r="M34" s="22"/>
      <c r="N34" s="22"/>
      <c r="O34" s="22"/>
      <c r="P34" s="22"/>
    </row>
    <row r="35" spans="1:16" ht="39" customHeight="1" x14ac:dyDescent="0.2">
      <c r="A35" s="22"/>
      <c r="B35" s="35"/>
      <c r="C35" s="1238" t="s">
        <v>577</v>
      </c>
      <c r="D35" s="1239"/>
      <c r="E35" s="1240"/>
      <c r="F35" s="36">
        <v>7.8</v>
      </c>
      <c r="G35" s="37">
        <v>10.27</v>
      </c>
      <c r="H35" s="37">
        <v>7.78</v>
      </c>
      <c r="I35" s="37">
        <v>7.43</v>
      </c>
      <c r="J35" s="38">
        <v>5.55</v>
      </c>
      <c r="K35" s="22"/>
      <c r="L35" s="22"/>
      <c r="M35" s="22"/>
      <c r="N35" s="22"/>
      <c r="O35" s="22"/>
      <c r="P35" s="22"/>
    </row>
    <row r="36" spans="1:16" ht="39" customHeight="1" x14ac:dyDescent="0.2">
      <c r="A36" s="22"/>
      <c r="B36" s="35"/>
      <c r="C36" s="1238" t="s">
        <v>578</v>
      </c>
      <c r="D36" s="1239"/>
      <c r="E36" s="1240"/>
      <c r="F36" s="36">
        <v>2.0699999999999998</v>
      </c>
      <c r="G36" s="37">
        <v>2.4500000000000002</v>
      </c>
      <c r="H36" s="37">
        <v>4.74</v>
      </c>
      <c r="I36" s="37">
        <v>6.18</v>
      </c>
      <c r="J36" s="38">
        <v>2.62</v>
      </c>
      <c r="K36" s="22"/>
      <c r="L36" s="22"/>
      <c r="M36" s="22"/>
      <c r="N36" s="22"/>
      <c r="O36" s="22"/>
      <c r="P36" s="22"/>
    </row>
    <row r="37" spans="1:16" ht="39" customHeight="1" x14ac:dyDescent="0.2">
      <c r="A37" s="22"/>
      <c r="B37" s="35"/>
      <c r="C37" s="1238" t="s">
        <v>579</v>
      </c>
      <c r="D37" s="1239"/>
      <c r="E37" s="1240"/>
      <c r="F37" s="36">
        <v>0.28999999999999998</v>
      </c>
      <c r="G37" s="37">
        <v>0.46</v>
      </c>
      <c r="H37" s="37">
        <v>0.73</v>
      </c>
      <c r="I37" s="37">
        <v>0.95</v>
      </c>
      <c r="J37" s="38">
        <v>1.84</v>
      </c>
      <c r="K37" s="22"/>
      <c r="L37" s="22"/>
      <c r="M37" s="22"/>
      <c r="N37" s="22"/>
      <c r="O37" s="22"/>
      <c r="P37" s="22"/>
    </row>
    <row r="38" spans="1:16" ht="39" customHeight="1" x14ac:dyDescent="0.2">
      <c r="A38" s="22"/>
      <c r="B38" s="35"/>
      <c r="C38" s="1238" t="s">
        <v>580</v>
      </c>
      <c r="D38" s="1239"/>
      <c r="E38" s="1240"/>
      <c r="F38" s="36">
        <v>0.04</v>
      </c>
      <c r="G38" s="37">
        <v>0.04</v>
      </c>
      <c r="H38" s="37">
        <v>0.05</v>
      </c>
      <c r="I38" s="37">
        <v>7.0000000000000007E-2</v>
      </c>
      <c r="J38" s="38">
        <v>0.06</v>
      </c>
      <c r="K38" s="22"/>
      <c r="L38" s="22"/>
      <c r="M38" s="22"/>
      <c r="N38" s="22"/>
      <c r="O38" s="22"/>
      <c r="P38" s="22"/>
    </row>
    <row r="39" spans="1:16" ht="39" customHeight="1" x14ac:dyDescent="0.2">
      <c r="A39" s="22"/>
      <c r="B39" s="35"/>
      <c r="C39" s="1238" t="s">
        <v>581</v>
      </c>
      <c r="D39" s="1239"/>
      <c r="E39" s="1240"/>
      <c r="F39" s="36">
        <v>0</v>
      </c>
      <c r="G39" s="37">
        <v>0</v>
      </c>
      <c r="H39" s="37">
        <v>0</v>
      </c>
      <c r="I39" s="37">
        <v>0</v>
      </c>
      <c r="J39" s="38">
        <v>0</v>
      </c>
      <c r="K39" s="22"/>
      <c r="L39" s="22"/>
      <c r="M39" s="22"/>
      <c r="N39" s="22"/>
      <c r="O39" s="22"/>
      <c r="P39" s="22"/>
    </row>
    <row r="40" spans="1:16" ht="39" customHeight="1" x14ac:dyDescent="0.2">
      <c r="A40" s="22"/>
      <c r="B40" s="35"/>
      <c r="C40" s="1238" t="s">
        <v>582</v>
      </c>
      <c r="D40" s="1239"/>
      <c r="E40" s="1240"/>
      <c r="F40" s="36">
        <v>0</v>
      </c>
      <c r="G40" s="37">
        <v>0</v>
      </c>
      <c r="H40" s="37">
        <v>0</v>
      </c>
      <c r="I40" s="37">
        <v>0</v>
      </c>
      <c r="J40" s="38">
        <v>0</v>
      </c>
      <c r="K40" s="22"/>
      <c r="L40" s="22"/>
      <c r="M40" s="22"/>
      <c r="N40" s="22"/>
      <c r="O40" s="22"/>
      <c r="P40" s="22"/>
    </row>
    <row r="41" spans="1:16" ht="39" customHeight="1" x14ac:dyDescent="0.2">
      <c r="A41" s="22"/>
      <c r="B41" s="35"/>
      <c r="C41" s="1238"/>
      <c r="D41" s="1239"/>
      <c r="E41" s="1240"/>
      <c r="F41" s="36"/>
      <c r="G41" s="37"/>
      <c r="H41" s="37"/>
      <c r="I41" s="37"/>
      <c r="J41" s="38"/>
      <c r="K41" s="22"/>
      <c r="L41" s="22"/>
      <c r="M41" s="22"/>
      <c r="N41" s="22"/>
      <c r="O41" s="22"/>
      <c r="P41" s="22"/>
    </row>
    <row r="42" spans="1:16" ht="39" customHeight="1" x14ac:dyDescent="0.2">
      <c r="A42" s="22"/>
      <c r="B42" s="39"/>
      <c r="C42" s="1238" t="s">
        <v>583</v>
      </c>
      <c r="D42" s="1239"/>
      <c r="E42" s="1240"/>
      <c r="F42" s="36" t="s">
        <v>526</v>
      </c>
      <c r="G42" s="37" t="s">
        <v>526</v>
      </c>
      <c r="H42" s="37" t="s">
        <v>526</v>
      </c>
      <c r="I42" s="37" t="s">
        <v>526</v>
      </c>
      <c r="J42" s="38" t="s">
        <v>526</v>
      </c>
      <c r="K42" s="22"/>
      <c r="L42" s="22"/>
      <c r="M42" s="22"/>
      <c r="N42" s="22"/>
      <c r="O42" s="22"/>
      <c r="P42" s="22"/>
    </row>
    <row r="43" spans="1:16" ht="39" customHeight="1" thickBot="1" x14ac:dyDescent="0.25">
      <c r="A43" s="22"/>
      <c r="B43" s="40"/>
      <c r="C43" s="1241" t="s">
        <v>584</v>
      </c>
      <c r="D43" s="1242"/>
      <c r="E43" s="1243"/>
      <c r="F43" s="41" t="s">
        <v>526</v>
      </c>
      <c r="G43" s="42" t="s">
        <v>526</v>
      </c>
      <c r="H43" s="42" t="s">
        <v>526</v>
      </c>
      <c r="I43" s="42" t="s">
        <v>526</v>
      </c>
      <c r="J43" s="43" t="s">
        <v>526</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QTg5Dh+KAVEtPGGmqv/tJ5GsiGdGgRT5+LAGeCPHQGOmyv4YqiOf05i0RVUsarOoSOV39TUi9JUQun0eWZRUHA==" saltValue="0PzE8DP4B3l0bziWTWNty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8"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election activeCell="O58" sqref="O58"/>
    </sheetView>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567</v>
      </c>
      <c r="L44" s="56" t="s">
        <v>568</v>
      </c>
      <c r="M44" s="56" t="s">
        <v>569</v>
      </c>
      <c r="N44" s="56" t="s">
        <v>570</v>
      </c>
      <c r="O44" s="57" t="s">
        <v>571</v>
      </c>
      <c r="P44" s="48"/>
      <c r="Q44" s="48"/>
      <c r="R44" s="48"/>
      <c r="S44" s="48"/>
      <c r="T44" s="48"/>
      <c r="U44" s="48"/>
    </row>
    <row r="45" spans="1:21" ht="30.75" customHeight="1" x14ac:dyDescent="0.2">
      <c r="A45" s="48"/>
      <c r="B45" s="1264" t="s">
        <v>11</v>
      </c>
      <c r="C45" s="1265"/>
      <c r="D45" s="58"/>
      <c r="E45" s="1270" t="s">
        <v>12</v>
      </c>
      <c r="F45" s="1270"/>
      <c r="G45" s="1270"/>
      <c r="H45" s="1270"/>
      <c r="I45" s="1270"/>
      <c r="J45" s="1271"/>
      <c r="K45" s="59">
        <v>339</v>
      </c>
      <c r="L45" s="60">
        <v>318</v>
      </c>
      <c r="M45" s="60">
        <v>330</v>
      </c>
      <c r="N45" s="60">
        <v>330</v>
      </c>
      <c r="O45" s="61">
        <v>315</v>
      </c>
      <c r="P45" s="48"/>
      <c r="Q45" s="48"/>
      <c r="R45" s="48"/>
      <c r="S45" s="48"/>
      <c r="T45" s="48"/>
      <c r="U45" s="48"/>
    </row>
    <row r="46" spans="1:21" ht="30.75" customHeight="1" x14ac:dyDescent="0.2">
      <c r="A46" s="48"/>
      <c r="B46" s="1266"/>
      <c r="C46" s="1267"/>
      <c r="D46" s="62"/>
      <c r="E46" s="1248" t="s">
        <v>13</v>
      </c>
      <c r="F46" s="1248"/>
      <c r="G46" s="1248"/>
      <c r="H46" s="1248"/>
      <c r="I46" s="1248"/>
      <c r="J46" s="1249"/>
      <c r="K46" s="63" t="s">
        <v>526</v>
      </c>
      <c r="L46" s="64" t="s">
        <v>526</v>
      </c>
      <c r="M46" s="64" t="s">
        <v>526</v>
      </c>
      <c r="N46" s="64" t="s">
        <v>526</v>
      </c>
      <c r="O46" s="65" t="s">
        <v>526</v>
      </c>
      <c r="P46" s="48"/>
      <c r="Q46" s="48"/>
      <c r="R46" s="48"/>
      <c r="S46" s="48"/>
      <c r="T46" s="48"/>
      <c r="U46" s="48"/>
    </row>
    <row r="47" spans="1:21" ht="30.75" customHeight="1" x14ac:dyDescent="0.2">
      <c r="A47" s="48"/>
      <c r="B47" s="1266"/>
      <c r="C47" s="1267"/>
      <c r="D47" s="62"/>
      <c r="E47" s="1248" t="s">
        <v>14</v>
      </c>
      <c r="F47" s="1248"/>
      <c r="G47" s="1248"/>
      <c r="H47" s="1248"/>
      <c r="I47" s="1248"/>
      <c r="J47" s="1249"/>
      <c r="K47" s="63" t="s">
        <v>526</v>
      </c>
      <c r="L47" s="64" t="s">
        <v>526</v>
      </c>
      <c r="M47" s="64" t="s">
        <v>526</v>
      </c>
      <c r="N47" s="64" t="s">
        <v>526</v>
      </c>
      <c r="O47" s="65" t="s">
        <v>526</v>
      </c>
      <c r="P47" s="48"/>
      <c r="Q47" s="48"/>
      <c r="R47" s="48"/>
      <c r="S47" s="48"/>
      <c r="T47" s="48"/>
      <c r="U47" s="48"/>
    </row>
    <row r="48" spans="1:21" ht="30.75" customHeight="1" x14ac:dyDescent="0.2">
      <c r="A48" s="48"/>
      <c r="B48" s="1266"/>
      <c r="C48" s="1267"/>
      <c r="D48" s="62"/>
      <c r="E48" s="1248" t="s">
        <v>15</v>
      </c>
      <c r="F48" s="1248"/>
      <c r="G48" s="1248"/>
      <c r="H48" s="1248"/>
      <c r="I48" s="1248"/>
      <c r="J48" s="1249"/>
      <c r="K48" s="63">
        <v>88</v>
      </c>
      <c r="L48" s="64">
        <v>82</v>
      </c>
      <c r="M48" s="64">
        <v>76</v>
      </c>
      <c r="N48" s="64">
        <v>82</v>
      </c>
      <c r="O48" s="65">
        <v>85</v>
      </c>
      <c r="P48" s="48"/>
      <c r="Q48" s="48"/>
      <c r="R48" s="48"/>
      <c r="S48" s="48"/>
      <c r="T48" s="48"/>
      <c r="U48" s="48"/>
    </row>
    <row r="49" spans="1:21" ht="30.75" customHeight="1" x14ac:dyDescent="0.2">
      <c r="A49" s="48"/>
      <c r="B49" s="1266"/>
      <c r="C49" s="1267"/>
      <c r="D49" s="62"/>
      <c r="E49" s="1248" t="s">
        <v>16</v>
      </c>
      <c r="F49" s="1248"/>
      <c r="G49" s="1248"/>
      <c r="H49" s="1248"/>
      <c r="I49" s="1248"/>
      <c r="J49" s="1249"/>
      <c r="K49" s="63">
        <v>55</v>
      </c>
      <c r="L49" s="64">
        <v>47</v>
      </c>
      <c r="M49" s="64">
        <v>45</v>
      </c>
      <c r="N49" s="64">
        <v>53</v>
      </c>
      <c r="O49" s="65">
        <v>51</v>
      </c>
      <c r="P49" s="48"/>
      <c r="Q49" s="48"/>
      <c r="R49" s="48"/>
      <c r="S49" s="48"/>
      <c r="T49" s="48"/>
      <c r="U49" s="48"/>
    </row>
    <row r="50" spans="1:21" ht="30.75" customHeight="1" x14ac:dyDescent="0.2">
      <c r="A50" s="48"/>
      <c r="B50" s="1266"/>
      <c r="C50" s="1267"/>
      <c r="D50" s="62"/>
      <c r="E50" s="1248" t="s">
        <v>17</v>
      </c>
      <c r="F50" s="1248"/>
      <c r="G50" s="1248"/>
      <c r="H50" s="1248"/>
      <c r="I50" s="1248"/>
      <c r="J50" s="1249"/>
      <c r="K50" s="63" t="s">
        <v>526</v>
      </c>
      <c r="L50" s="64" t="s">
        <v>526</v>
      </c>
      <c r="M50" s="64" t="s">
        <v>526</v>
      </c>
      <c r="N50" s="64" t="s">
        <v>526</v>
      </c>
      <c r="O50" s="65" t="s">
        <v>526</v>
      </c>
      <c r="P50" s="48"/>
      <c r="Q50" s="48"/>
      <c r="R50" s="48"/>
      <c r="S50" s="48"/>
      <c r="T50" s="48"/>
      <c r="U50" s="48"/>
    </row>
    <row r="51" spans="1:21" ht="30.75" customHeight="1" x14ac:dyDescent="0.2">
      <c r="A51" s="48"/>
      <c r="B51" s="1268"/>
      <c r="C51" s="1269"/>
      <c r="D51" s="66"/>
      <c r="E51" s="1248" t="s">
        <v>18</v>
      </c>
      <c r="F51" s="1248"/>
      <c r="G51" s="1248"/>
      <c r="H51" s="1248"/>
      <c r="I51" s="1248"/>
      <c r="J51" s="1249"/>
      <c r="K51" s="63" t="s">
        <v>526</v>
      </c>
      <c r="L51" s="64" t="s">
        <v>526</v>
      </c>
      <c r="M51" s="64">
        <v>0</v>
      </c>
      <c r="N51" s="64">
        <v>0</v>
      </c>
      <c r="O51" s="65" t="s">
        <v>526</v>
      </c>
      <c r="P51" s="48"/>
      <c r="Q51" s="48"/>
      <c r="R51" s="48"/>
      <c r="S51" s="48"/>
      <c r="T51" s="48"/>
      <c r="U51" s="48"/>
    </row>
    <row r="52" spans="1:21" ht="30.75" customHeight="1" x14ac:dyDescent="0.2">
      <c r="A52" s="48"/>
      <c r="B52" s="1246" t="s">
        <v>19</v>
      </c>
      <c r="C52" s="1247"/>
      <c r="D52" s="66"/>
      <c r="E52" s="1248" t="s">
        <v>20</v>
      </c>
      <c r="F52" s="1248"/>
      <c r="G52" s="1248"/>
      <c r="H52" s="1248"/>
      <c r="I52" s="1248"/>
      <c r="J52" s="1249"/>
      <c r="K52" s="63">
        <v>341</v>
      </c>
      <c r="L52" s="64">
        <v>337</v>
      </c>
      <c r="M52" s="64">
        <v>341</v>
      </c>
      <c r="N52" s="64">
        <v>333</v>
      </c>
      <c r="O52" s="65">
        <v>316</v>
      </c>
      <c r="P52" s="48"/>
      <c r="Q52" s="48"/>
      <c r="R52" s="48"/>
      <c r="S52" s="48"/>
      <c r="T52" s="48"/>
      <c r="U52" s="48"/>
    </row>
    <row r="53" spans="1:21" ht="30.75" customHeight="1" thickBot="1" x14ac:dyDescent="0.25">
      <c r="A53" s="48"/>
      <c r="B53" s="1250" t="s">
        <v>21</v>
      </c>
      <c r="C53" s="1251"/>
      <c r="D53" s="67"/>
      <c r="E53" s="1252" t="s">
        <v>22</v>
      </c>
      <c r="F53" s="1252"/>
      <c r="G53" s="1252"/>
      <c r="H53" s="1252"/>
      <c r="I53" s="1252"/>
      <c r="J53" s="1253"/>
      <c r="K53" s="68">
        <v>141</v>
      </c>
      <c r="L53" s="69">
        <v>110</v>
      </c>
      <c r="M53" s="69">
        <v>110</v>
      </c>
      <c r="N53" s="69">
        <v>132</v>
      </c>
      <c r="O53" s="70">
        <v>135</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5">
      <c r="A56" s="48"/>
      <c r="B56" s="75"/>
      <c r="C56" s="76"/>
      <c r="D56" s="76"/>
      <c r="E56" s="77"/>
      <c r="F56" s="77"/>
      <c r="G56" s="77"/>
      <c r="H56" s="77"/>
      <c r="I56" s="77"/>
      <c r="J56" s="78" t="s">
        <v>2</v>
      </c>
      <c r="K56" s="79" t="s">
        <v>585</v>
      </c>
      <c r="L56" s="80" t="s">
        <v>586</v>
      </c>
      <c r="M56" s="80" t="s">
        <v>587</v>
      </c>
      <c r="N56" s="80" t="s">
        <v>588</v>
      </c>
      <c r="O56" s="81" t="s">
        <v>589</v>
      </c>
      <c r="P56" s="48"/>
      <c r="Q56" s="48"/>
      <c r="R56" s="48"/>
      <c r="S56" s="48"/>
      <c r="T56" s="48"/>
      <c r="U56" s="48"/>
    </row>
    <row r="57" spans="1:21" ht="31.5" customHeight="1" x14ac:dyDescent="0.2">
      <c r="B57" s="1254" t="s">
        <v>25</v>
      </c>
      <c r="C57" s="1255"/>
      <c r="D57" s="1258" t="s">
        <v>26</v>
      </c>
      <c r="E57" s="1259"/>
      <c r="F57" s="1259"/>
      <c r="G57" s="1259"/>
      <c r="H57" s="1259"/>
      <c r="I57" s="1259"/>
      <c r="J57" s="1260"/>
      <c r="K57" s="82" t="s">
        <v>605</v>
      </c>
      <c r="L57" s="83" t="s">
        <v>605</v>
      </c>
      <c r="M57" s="83" t="s">
        <v>605</v>
      </c>
      <c r="N57" s="83" t="s">
        <v>605</v>
      </c>
      <c r="O57" s="84" t="s">
        <v>605</v>
      </c>
    </row>
    <row r="58" spans="1:21" ht="31.5" customHeight="1" thickBot="1" x14ac:dyDescent="0.25">
      <c r="B58" s="1256"/>
      <c r="C58" s="1257"/>
      <c r="D58" s="1261" t="s">
        <v>27</v>
      </c>
      <c r="E58" s="1262"/>
      <c r="F58" s="1262"/>
      <c r="G58" s="1262"/>
      <c r="H58" s="1262"/>
      <c r="I58" s="1262"/>
      <c r="J58" s="1263"/>
      <c r="K58" s="85" t="s">
        <v>605</v>
      </c>
      <c r="L58" s="86" t="s">
        <v>605</v>
      </c>
      <c r="M58" s="86" t="s">
        <v>605</v>
      </c>
      <c r="N58" s="86" t="s">
        <v>605</v>
      </c>
      <c r="O58" s="87" t="s">
        <v>605</v>
      </c>
    </row>
    <row r="59" spans="1:21" ht="24" customHeight="1" x14ac:dyDescent="0.2">
      <c r="B59" s="88"/>
      <c r="C59" s="88"/>
      <c r="D59" s="89" t="s">
        <v>28</v>
      </c>
      <c r="E59" s="90"/>
      <c r="F59" s="90"/>
      <c r="G59" s="90"/>
      <c r="H59" s="90"/>
      <c r="I59" s="90"/>
      <c r="J59" s="90"/>
      <c r="K59" s="90"/>
      <c r="L59" s="90"/>
      <c r="M59" s="90"/>
      <c r="N59" s="90"/>
      <c r="O59" s="90"/>
    </row>
    <row r="60" spans="1:21" ht="24" customHeight="1" x14ac:dyDescent="0.2">
      <c r="B60" s="91"/>
      <c r="C60" s="91"/>
      <c r="D60" s="89" t="s">
        <v>29</v>
      </c>
      <c r="E60" s="90"/>
      <c r="F60" s="90"/>
      <c r="G60" s="90"/>
      <c r="H60" s="90"/>
      <c r="I60" s="90"/>
      <c r="J60" s="90"/>
      <c r="K60" s="90"/>
      <c r="L60" s="90"/>
      <c r="M60" s="90"/>
      <c r="N60" s="90"/>
      <c r="O60" s="90"/>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Sd12dhZcOx+G6cKd4dm3XU5+AUpE64YPIvhKdVmMbYKZ3hyqTaIIqJEMCR10c+VzRBr03kSMYo6V036ul8Dc+w==" saltValue="rYoNZt0xQadEnl00g0pIx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3"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2"/>
  <cols>
    <col min="1" max="1" width="6.6640625" style="92" customWidth="1"/>
    <col min="2" max="3" width="12.6640625" style="92" customWidth="1"/>
    <col min="4" max="4" width="11.6640625" style="92" customWidth="1"/>
    <col min="5" max="8" width="10.33203125" style="92" customWidth="1"/>
    <col min="9" max="13" width="16.33203125" style="92" customWidth="1"/>
    <col min="14" max="19" width="12.6640625" style="92" customWidth="1"/>
    <col min="20" max="16384" width="0" style="9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3" t="s">
        <v>9</v>
      </c>
    </row>
    <row r="40" spans="2:13" ht="27.75" customHeight="1" thickBot="1" x14ac:dyDescent="0.25">
      <c r="B40" s="94" t="s">
        <v>10</v>
      </c>
      <c r="C40" s="95"/>
      <c r="D40" s="95"/>
      <c r="E40" s="96"/>
      <c r="F40" s="96"/>
      <c r="G40" s="96"/>
      <c r="H40" s="97" t="s">
        <v>2</v>
      </c>
      <c r="I40" s="98" t="s">
        <v>567</v>
      </c>
      <c r="J40" s="99" t="s">
        <v>568</v>
      </c>
      <c r="K40" s="99" t="s">
        <v>569</v>
      </c>
      <c r="L40" s="99" t="s">
        <v>570</v>
      </c>
      <c r="M40" s="100" t="s">
        <v>571</v>
      </c>
    </row>
    <row r="41" spans="2:13" ht="27.75" customHeight="1" x14ac:dyDescent="0.2">
      <c r="B41" s="1284" t="s">
        <v>30</v>
      </c>
      <c r="C41" s="1285"/>
      <c r="D41" s="101"/>
      <c r="E41" s="1286" t="s">
        <v>31</v>
      </c>
      <c r="F41" s="1286"/>
      <c r="G41" s="1286"/>
      <c r="H41" s="1287"/>
      <c r="I41" s="102">
        <v>3149</v>
      </c>
      <c r="J41" s="103">
        <v>3089</v>
      </c>
      <c r="K41" s="103">
        <v>3260</v>
      </c>
      <c r="L41" s="103">
        <v>3314</v>
      </c>
      <c r="M41" s="104">
        <v>3323</v>
      </c>
    </row>
    <row r="42" spans="2:13" ht="27.75" customHeight="1" x14ac:dyDescent="0.2">
      <c r="B42" s="1274"/>
      <c r="C42" s="1275"/>
      <c r="D42" s="105"/>
      <c r="E42" s="1278" t="s">
        <v>32</v>
      </c>
      <c r="F42" s="1278"/>
      <c r="G42" s="1278"/>
      <c r="H42" s="1279"/>
      <c r="I42" s="106" t="s">
        <v>526</v>
      </c>
      <c r="J42" s="107" t="s">
        <v>526</v>
      </c>
      <c r="K42" s="107" t="s">
        <v>526</v>
      </c>
      <c r="L42" s="107" t="s">
        <v>526</v>
      </c>
      <c r="M42" s="108" t="s">
        <v>526</v>
      </c>
    </row>
    <row r="43" spans="2:13" ht="27.75" customHeight="1" x14ac:dyDescent="0.2">
      <c r="B43" s="1274"/>
      <c r="C43" s="1275"/>
      <c r="D43" s="105"/>
      <c r="E43" s="1278" t="s">
        <v>33</v>
      </c>
      <c r="F43" s="1278"/>
      <c r="G43" s="1278"/>
      <c r="H43" s="1279"/>
      <c r="I43" s="106">
        <v>1549</v>
      </c>
      <c r="J43" s="107">
        <v>1551</v>
      </c>
      <c r="K43" s="107">
        <v>1420</v>
      </c>
      <c r="L43" s="107">
        <v>1296</v>
      </c>
      <c r="M43" s="108">
        <v>1216</v>
      </c>
    </row>
    <row r="44" spans="2:13" ht="27.75" customHeight="1" x14ac:dyDescent="0.2">
      <c r="B44" s="1274"/>
      <c r="C44" s="1275"/>
      <c r="D44" s="105"/>
      <c r="E44" s="1278" t="s">
        <v>34</v>
      </c>
      <c r="F44" s="1278"/>
      <c r="G44" s="1278"/>
      <c r="H44" s="1279"/>
      <c r="I44" s="106">
        <v>671</v>
      </c>
      <c r="J44" s="107">
        <v>650</v>
      </c>
      <c r="K44" s="107">
        <v>692</v>
      </c>
      <c r="L44" s="107">
        <v>649</v>
      </c>
      <c r="M44" s="108">
        <v>600</v>
      </c>
    </row>
    <row r="45" spans="2:13" ht="27.75" customHeight="1" x14ac:dyDescent="0.2">
      <c r="B45" s="1274"/>
      <c r="C45" s="1275"/>
      <c r="D45" s="105"/>
      <c r="E45" s="1278" t="s">
        <v>35</v>
      </c>
      <c r="F45" s="1278"/>
      <c r="G45" s="1278"/>
      <c r="H45" s="1279"/>
      <c r="I45" s="106">
        <v>703</v>
      </c>
      <c r="J45" s="107">
        <v>659</v>
      </c>
      <c r="K45" s="107">
        <v>663</v>
      </c>
      <c r="L45" s="107">
        <v>622</v>
      </c>
      <c r="M45" s="108">
        <v>643</v>
      </c>
    </row>
    <row r="46" spans="2:13" ht="27.75" customHeight="1" x14ac:dyDescent="0.2">
      <c r="B46" s="1274"/>
      <c r="C46" s="1275"/>
      <c r="D46" s="109"/>
      <c r="E46" s="1278" t="s">
        <v>36</v>
      </c>
      <c r="F46" s="1278"/>
      <c r="G46" s="1278"/>
      <c r="H46" s="1279"/>
      <c r="I46" s="106" t="s">
        <v>526</v>
      </c>
      <c r="J46" s="107" t="s">
        <v>526</v>
      </c>
      <c r="K46" s="107" t="s">
        <v>526</v>
      </c>
      <c r="L46" s="107" t="s">
        <v>526</v>
      </c>
      <c r="M46" s="108" t="s">
        <v>526</v>
      </c>
    </row>
    <row r="47" spans="2:13" ht="27.75" customHeight="1" x14ac:dyDescent="0.2">
      <c r="B47" s="1274"/>
      <c r="C47" s="1275"/>
      <c r="D47" s="110"/>
      <c r="E47" s="1288" t="s">
        <v>37</v>
      </c>
      <c r="F47" s="1289"/>
      <c r="G47" s="1289"/>
      <c r="H47" s="1290"/>
      <c r="I47" s="106" t="s">
        <v>526</v>
      </c>
      <c r="J47" s="107" t="s">
        <v>526</v>
      </c>
      <c r="K47" s="107" t="s">
        <v>526</v>
      </c>
      <c r="L47" s="107" t="s">
        <v>526</v>
      </c>
      <c r="M47" s="108" t="s">
        <v>526</v>
      </c>
    </row>
    <row r="48" spans="2:13" ht="27.75" customHeight="1" x14ac:dyDescent="0.2">
      <c r="B48" s="1274"/>
      <c r="C48" s="1275"/>
      <c r="D48" s="105"/>
      <c r="E48" s="1278" t="s">
        <v>38</v>
      </c>
      <c r="F48" s="1278"/>
      <c r="G48" s="1278"/>
      <c r="H48" s="1279"/>
      <c r="I48" s="106" t="s">
        <v>526</v>
      </c>
      <c r="J48" s="107" t="s">
        <v>526</v>
      </c>
      <c r="K48" s="107" t="s">
        <v>526</v>
      </c>
      <c r="L48" s="107" t="s">
        <v>526</v>
      </c>
      <c r="M48" s="108" t="s">
        <v>526</v>
      </c>
    </row>
    <row r="49" spans="2:13" ht="27.75" customHeight="1" x14ac:dyDescent="0.2">
      <c r="B49" s="1276"/>
      <c r="C49" s="1277"/>
      <c r="D49" s="105"/>
      <c r="E49" s="1278" t="s">
        <v>39</v>
      </c>
      <c r="F49" s="1278"/>
      <c r="G49" s="1278"/>
      <c r="H49" s="1279"/>
      <c r="I49" s="106" t="s">
        <v>526</v>
      </c>
      <c r="J49" s="107" t="s">
        <v>526</v>
      </c>
      <c r="K49" s="107" t="s">
        <v>526</v>
      </c>
      <c r="L49" s="107">
        <v>34</v>
      </c>
      <c r="M49" s="108">
        <v>42</v>
      </c>
    </row>
    <row r="50" spans="2:13" ht="27.75" customHeight="1" x14ac:dyDescent="0.2">
      <c r="B50" s="1272" t="s">
        <v>40</v>
      </c>
      <c r="C50" s="1273"/>
      <c r="D50" s="111"/>
      <c r="E50" s="1278" t="s">
        <v>41</v>
      </c>
      <c r="F50" s="1278"/>
      <c r="G50" s="1278"/>
      <c r="H50" s="1279"/>
      <c r="I50" s="106">
        <v>1613</v>
      </c>
      <c r="J50" s="107">
        <v>1571</v>
      </c>
      <c r="K50" s="107">
        <v>1557</v>
      </c>
      <c r="L50" s="107">
        <v>1454</v>
      </c>
      <c r="M50" s="108">
        <v>1430</v>
      </c>
    </row>
    <row r="51" spans="2:13" ht="27.75" customHeight="1" x14ac:dyDescent="0.2">
      <c r="B51" s="1274"/>
      <c r="C51" s="1275"/>
      <c r="D51" s="105"/>
      <c r="E51" s="1278" t="s">
        <v>42</v>
      </c>
      <c r="F51" s="1278"/>
      <c r="G51" s="1278"/>
      <c r="H51" s="1279"/>
      <c r="I51" s="106">
        <v>51</v>
      </c>
      <c r="J51" s="107">
        <v>45</v>
      </c>
      <c r="K51" s="107">
        <v>41</v>
      </c>
      <c r="L51" s="107">
        <v>33</v>
      </c>
      <c r="M51" s="108">
        <v>26</v>
      </c>
    </row>
    <row r="52" spans="2:13" ht="27.75" customHeight="1" x14ac:dyDescent="0.2">
      <c r="B52" s="1276"/>
      <c r="C52" s="1277"/>
      <c r="D52" s="105"/>
      <c r="E52" s="1278" t="s">
        <v>43</v>
      </c>
      <c r="F52" s="1278"/>
      <c r="G52" s="1278"/>
      <c r="H52" s="1279"/>
      <c r="I52" s="106">
        <v>3533</v>
      </c>
      <c r="J52" s="107">
        <v>3472</v>
      </c>
      <c r="K52" s="107">
        <v>3438</v>
      </c>
      <c r="L52" s="107">
        <v>3361</v>
      </c>
      <c r="M52" s="108">
        <v>3271</v>
      </c>
    </row>
    <row r="53" spans="2:13" ht="27.75" customHeight="1" thickBot="1" x14ac:dyDescent="0.25">
      <c r="B53" s="1280" t="s">
        <v>44</v>
      </c>
      <c r="C53" s="1281"/>
      <c r="D53" s="112"/>
      <c r="E53" s="1282" t="s">
        <v>45</v>
      </c>
      <c r="F53" s="1282"/>
      <c r="G53" s="1282"/>
      <c r="H53" s="1283"/>
      <c r="I53" s="113">
        <v>875</v>
      </c>
      <c r="J53" s="114">
        <v>862</v>
      </c>
      <c r="K53" s="114">
        <v>999</v>
      </c>
      <c r="L53" s="114">
        <v>1067</v>
      </c>
      <c r="M53" s="115">
        <v>1098</v>
      </c>
    </row>
    <row r="54" spans="2:13" ht="27.75" customHeight="1" x14ac:dyDescent="0.2">
      <c r="B54" s="116" t="s">
        <v>46</v>
      </c>
      <c r="C54" s="117"/>
      <c r="D54" s="117"/>
      <c r="E54" s="118"/>
      <c r="F54" s="118"/>
      <c r="G54" s="118"/>
      <c r="H54" s="118"/>
      <c r="I54" s="119"/>
      <c r="J54" s="119"/>
      <c r="K54" s="119"/>
      <c r="L54" s="119"/>
      <c r="M54" s="119"/>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dmag66dRRCz9djkAN6+l9jTj8UBEPDYEQ/cy2wTK+ACHkW9fJDDbXECGm7rGcNXyRS6emRkn9WuoiOwtejDHeA==" saltValue="LJSm8kqunQ4Or/OxvXNu1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70" zoomScaleNormal="70" zoomScaleSheetLayoutView="100" workbookViewId="0">
      <selection activeCell="F63" sqref="F63"/>
    </sheetView>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0" t="s">
        <v>47</v>
      </c>
    </row>
    <row r="54" spans="2:8" ht="29.25" customHeight="1" thickBot="1" x14ac:dyDescent="0.3">
      <c r="B54" s="121" t="s">
        <v>1</v>
      </c>
      <c r="C54" s="122"/>
      <c r="D54" s="122"/>
      <c r="E54" s="123" t="s">
        <v>2</v>
      </c>
      <c r="F54" s="124" t="s">
        <v>569</v>
      </c>
      <c r="G54" s="124" t="s">
        <v>570</v>
      </c>
      <c r="H54" s="125" t="s">
        <v>571</v>
      </c>
    </row>
    <row r="55" spans="2:8" ht="52.5" customHeight="1" x14ac:dyDescent="0.2">
      <c r="B55" s="126"/>
      <c r="C55" s="1299" t="s">
        <v>48</v>
      </c>
      <c r="D55" s="1299"/>
      <c r="E55" s="1300"/>
      <c r="F55" s="127">
        <v>1356</v>
      </c>
      <c r="G55" s="127">
        <v>1209</v>
      </c>
      <c r="H55" s="128">
        <v>1111</v>
      </c>
    </row>
    <row r="56" spans="2:8" ht="52.5" customHeight="1" x14ac:dyDescent="0.2">
      <c r="B56" s="129"/>
      <c r="C56" s="1301" t="s">
        <v>49</v>
      </c>
      <c r="D56" s="1301"/>
      <c r="E56" s="1302"/>
      <c r="F56" s="130">
        <v>62</v>
      </c>
      <c r="G56" s="130">
        <v>62</v>
      </c>
      <c r="H56" s="131">
        <v>62</v>
      </c>
    </row>
    <row r="57" spans="2:8" ht="53.25" customHeight="1" x14ac:dyDescent="0.2">
      <c r="B57" s="129"/>
      <c r="C57" s="1303" t="s">
        <v>50</v>
      </c>
      <c r="D57" s="1303"/>
      <c r="E57" s="1304"/>
      <c r="F57" s="132">
        <v>187</v>
      </c>
      <c r="G57" s="132">
        <v>173</v>
      </c>
      <c r="H57" s="133">
        <v>165</v>
      </c>
    </row>
    <row r="58" spans="2:8" ht="45.75" customHeight="1" x14ac:dyDescent="0.2">
      <c r="B58" s="134"/>
      <c r="C58" s="1291" t="s">
        <v>600</v>
      </c>
      <c r="D58" s="1292"/>
      <c r="E58" s="1293"/>
      <c r="F58" s="135">
        <v>63</v>
      </c>
      <c r="G58" s="135">
        <v>64</v>
      </c>
      <c r="H58" s="136">
        <v>64</v>
      </c>
    </row>
    <row r="59" spans="2:8" ht="45.75" customHeight="1" x14ac:dyDescent="0.2">
      <c r="B59" s="134"/>
      <c r="C59" s="1291" t="s">
        <v>601</v>
      </c>
      <c r="D59" s="1292"/>
      <c r="E59" s="1293"/>
      <c r="F59" s="135">
        <v>78</v>
      </c>
      <c r="G59" s="135">
        <v>68</v>
      </c>
      <c r="H59" s="136">
        <v>58</v>
      </c>
    </row>
    <row r="60" spans="2:8" ht="45.75" customHeight="1" x14ac:dyDescent="0.2">
      <c r="B60" s="134"/>
      <c r="C60" s="1291" t="s">
        <v>602</v>
      </c>
      <c r="D60" s="1292"/>
      <c r="E60" s="1293"/>
      <c r="F60" s="135">
        <v>18</v>
      </c>
      <c r="G60" s="135">
        <v>20</v>
      </c>
      <c r="H60" s="136">
        <v>22</v>
      </c>
    </row>
    <row r="61" spans="2:8" ht="45.75" customHeight="1" x14ac:dyDescent="0.2">
      <c r="B61" s="134"/>
      <c r="C61" s="1291" t="s">
        <v>603</v>
      </c>
      <c r="D61" s="1292"/>
      <c r="E61" s="1293"/>
      <c r="F61" s="135">
        <v>10</v>
      </c>
      <c r="G61" s="135">
        <v>11</v>
      </c>
      <c r="H61" s="136">
        <v>11</v>
      </c>
    </row>
    <row r="62" spans="2:8" ht="45.75" customHeight="1" thickBot="1" x14ac:dyDescent="0.25">
      <c r="B62" s="137"/>
      <c r="C62" s="1294" t="s">
        <v>604</v>
      </c>
      <c r="D62" s="1295"/>
      <c r="E62" s="1296"/>
      <c r="F62" s="138">
        <v>10</v>
      </c>
      <c r="G62" s="138">
        <v>10</v>
      </c>
      <c r="H62" s="139">
        <v>10</v>
      </c>
    </row>
    <row r="63" spans="2:8" ht="52.5" customHeight="1" thickBot="1" x14ac:dyDescent="0.25">
      <c r="B63" s="140"/>
      <c r="C63" s="1297" t="s">
        <v>51</v>
      </c>
      <c r="D63" s="1297"/>
      <c r="E63" s="1298"/>
      <c r="F63" s="141">
        <v>1606</v>
      </c>
      <c r="G63" s="141">
        <v>1444</v>
      </c>
      <c r="H63" s="142">
        <v>1338</v>
      </c>
    </row>
    <row r="64" spans="2:8" ht="15" customHeight="1" x14ac:dyDescent="0.2"/>
    <row r="65" ht="0" hidden="1" customHeight="1" x14ac:dyDescent="0.2"/>
    <row r="66" ht="0" hidden="1" customHeight="1" x14ac:dyDescent="0.2"/>
  </sheetData>
  <sheetProtection algorithmName="SHA-512" hashValue="9TrrVNUauKeQcTvqun8QiFhrITQ+eqxvDAbM8iHRwgnepd673ocavlLogaju8ydMQjoTwYdQcMi1eSDMLJHVHQ==" saltValue="j7xVOHMGeH0dpzcAfmixi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B55347-13B4-4BF5-A8EE-4F8EE6015A59}">
  <sheetPr>
    <pageSetUpPr fitToPage="1"/>
  </sheetPr>
  <dimension ref="A1:WZM191"/>
  <sheetViews>
    <sheetView showGridLines="0" zoomScaleNormal="100" zoomScaleSheetLayoutView="55" workbookViewId="0"/>
  </sheetViews>
  <sheetFormatPr defaultColWidth="0" defaultRowHeight="13.5" customHeight="1" zeroHeight="1" x14ac:dyDescent="0.2"/>
  <cols>
    <col min="1" max="1" width="6.33203125" style="387" customWidth="1"/>
    <col min="2" max="107" width="2.44140625" style="387" customWidth="1"/>
    <col min="108" max="108" width="6.109375" style="395" customWidth="1"/>
    <col min="109" max="109" width="5.88671875" style="394" customWidth="1"/>
    <col min="110" max="110" width="19.109375" style="387" hidden="1"/>
    <col min="111" max="115" width="12.6640625" style="387" hidden="1"/>
    <col min="116" max="349" width="8.6640625" style="387" hidden="1"/>
    <col min="350" max="355" width="14.88671875" style="387" hidden="1"/>
    <col min="356" max="357" width="15.88671875" style="387" hidden="1"/>
    <col min="358" max="363" width="16.109375" style="387" hidden="1"/>
    <col min="364" max="364" width="6.109375" style="387" hidden="1"/>
    <col min="365" max="365" width="3" style="387" hidden="1"/>
    <col min="366" max="605" width="8.6640625" style="387" hidden="1"/>
    <col min="606" max="611" width="14.88671875" style="387" hidden="1"/>
    <col min="612" max="613" width="15.88671875" style="387" hidden="1"/>
    <col min="614" max="619" width="16.109375" style="387" hidden="1"/>
    <col min="620" max="620" width="6.109375" style="387" hidden="1"/>
    <col min="621" max="621" width="3" style="387" hidden="1"/>
    <col min="622" max="861" width="8.6640625" style="387" hidden="1"/>
    <col min="862" max="867" width="14.88671875" style="387" hidden="1"/>
    <col min="868" max="869" width="15.88671875" style="387" hidden="1"/>
    <col min="870" max="875" width="16.109375" style="387" hidden="1"/>
    <col min="876" max="876" width="6.109375" style="387" hidden="1"/>
    <col min="877" max="877" width="3" style="387" hidden="1"/>
    <col min="878" max="1117" width="8.6640625" style="387" hidden="1"/>
    <col min="1118" max="1123" width="14.88671875" style="387" hidden="1"/>
    <col min="1124" max="1125" width="15.88671875" style="387" hidden="1"/>
    <col min="1126" max="1131" width="16.109375" style="387" hidden="1"/>
    <col min="1132" max="1132" width="6.109375" style="387" hidden="1"/>
    <col min="1133" max="1133" width="3" style="387" hidden="1"/>
    <col min="1134" max="1373" width="8.6640625" style="387" hidden="1"/>
    <col min="1374" max="1379" width="14.88671875" style="387" hidden="1"/>
    <col min="1380" max="1381" width="15.88671875" style="387" hidden="1"/>
    <col min="1382" max="1387" width="16.109375" style="387" hidden="1"/>
    <col min="1388" max="1388" width="6.109375" style="387" hidden="1"/>
    <col min="1389" max="1389" width="3" style="387" hidden="1"/>
    <col min="1390" max="1629" width="8.6640625" style="387" hidden="1"/>
    <col min="1630" max="1635" width="14.88671875" style="387" hidden="1"/>
    <col min="1636" max="1637" width="15.88671875" style="387" hidden="1"/>
    <col min="1638" max="1643" width="16.109375" style="387" hidden="1"/>
    <col min="1644" max="1644" width="6.109375" style="387" hidden="1"/>
    <col min="1645" max="1645" width="3" style="387" hidden="1"/>
    <col min="1646" max="1885" width="8.6640625" style="387" hidden="1"/>
    <col min="1886" max="1891" width="14.88671875" style="387" hidden="1"/>
    <col min="1892" max="1893" width="15.88671875" style="387" hidden="1"/>
    <col min="1894" max="1899" width="16.109375" style="387" hidden="1"/>
    <col min="1900" max="1900" width="6.109375" style="387" hidden="1"/>
    <col min="1901" max="1901" width="3" style="387" hidden="1"/>
    <col min="1902" max="2141" width="8.6640625" style="387" hidden="1"/>
    <col min="2142" max="2147" width="14.88671875" style="387" hidden="1"/>
    <col min="2148" max="2149" width="15.88671875" style="387" hidden="1"/>
    <col min="2150" max="2155" width="16.109375" style="387" hidden="1"/>
    <col min="2156" max="2156" width="6.109375" style="387" hidden="1"/>
    <col min="2157" max="2157" width="3" style="387" hidden="1"/>
    <col min="2158" max="2397" width="8.6640625" style="387" hidden="1"/>
    <col min="2398" max="2403" width="14.88671875" style="387" hidden="1"/>
    <col min="2404" max="2405" width="15.88671875" style="387" hidden="1"/>
    <col min="2406" max="2411" width="16.109375" style="387" hidden="1"/>
    <col min="2412" max="2412" width="6.109375" style="387" hidden="1"/>
    <col min="2413" max="2413" width="3" style="387" hidden="1"/>
    <col min="2414" max="2653" width="8.6640625" style="387" hidden="1"/>
    <col min="2654" max="2659" width="14.88671875" style="387" hidden="1"/>
    <col min="2660" max="2661" width="15.88671875" style="387" hidden="1"/>
    <col min="2662" max="2667" width="16.109375" style="387" hidden="1"/>
    <col min="2668" max="2668" width="6.109375" style="387" hidden="1"/>
    <col min="2669" max="2669" width="3" style="387" hidden="1"/>
    <col min="2670" max="2909" width="8.6640625" style="387" hidden="1"/>
    <col min="2910" max="2915" width="14.88671875" style="387" hidden="1"/>
    <col min="2916" max="2917" width="15.88671875" style="387" hidden="1"/>
    <col min="2918" max="2923" width="16.109375" style="387" hidden="1"/>
    <col min="2924" max="2924" width="6.109375" style="387" hidden="1"/>
    <col min="2925" max="2925" width="3" style="387" hidden="1"/>
    <col min="2926" max="3165" width="8.6640625" style="387" hidden="1"/>
    <col min="3166" max="3171" width="14.88671875" style="387" hidden="1"/>
    <col min="3172" max="3173" width="15.88671875" style="387" hidden="1"/>
    <col min="3174" max="3179" width="16.109375" style="387" hidden="1"/>
    <col min="3180" max="3180" width="6.109375" style="387" hidden="1"/>
    <col min="3181" max="3181" width="3" style="387" hidden="1"/>
    <col min="3182" max="3421" width="8.6640625" style="387" hidden="1"/>
    <col min="3422" max="3427" width="14.88671875" style="387" hidden="1"/>
    <col min="3428" max="3429" width="15.88671875" style="387" hidden="1"/>
    <col min="3430" max="3435" width="16.109375" style="387" hidden="1"/>
    <col min="3436" max="3436" width="6.109375" style="387" hidden="1"/>
    <col min="3437" max="3437" width="3" style="387" hidden="1"/>
    <col min="3438" max="3677" width="8.6640625" style="387" hidden="1"/>
    <col min="3678" max="3683" width="14.88671875" style="387" hidden="1"/>
    <col min="3684" max="3685" width="15.88671875" style="387" hidden="1"/>
    <col min="3686" max="3691" width="16.109375" style="387" hidden="1"/>
    <col min="3692" max="3692" width="6.109375" style="387" hidden="1"/>
    <col min="3693" max="3693" width="3" style="387" hidden="1"/>
    <col min="3694" max="3933" width="8.6640625" style="387" hidden="1"/>
    <col min="3934" max="3939" width="14.88671875" style="387" hidden="1"/>
    <col min="3940" max="3941" width="15.88671875" style="387" hidden="1"/>
    <col min="3942" max="3947" width="16.109375" style="387" hidden="1"/>
    <col min="3948" max="3948" width="6.109375" style="387" hidden="1"/>
    <col min="3949" max="3949" width="3" style="387" hidden="1"/>
    <col min="3950" max="4189" width="8.6640625" style="387" hidden="1"/>
    <col min="4190" max="4195" width="14.88671875" style="387" hidden="1"/>
    <col min="4196" max="4197" width="15.88671875" style="387" hidden="1"/>
    <col min="4198" max="4203" width="16.109375" style="387" hidden="1"/>
    <col min="4204" max="4204" width="6.109375" style="387" hidden="1"/>
    <col min="4205" max="4205" width="3" style="387" hidden="1"/>
    <col min="4206" max="4445" width="8.6640625" style="387" hidden="1"/>
    <col min="4446" max="4451" width="14.88671875" style="387" hidden="1"/>
    <col min="4452" max="4453" width="15.88671875" style="387" hidden="1"/>
    <col min="4454" max="4459" width="16.109375" style="387" hidden="1"/>
    <col min="4460" max="4460" width="6.109375" style="387" hidden="1"/>
    <col min="4461" max="4461" width="3" style="387" hidden="1"/>
    <col min="4462" max="4701" width="8.6640625" style="387" hidden="1"/>
    <col min="4702" max="4707" width="14.88671875" style="387" hidden="1"/>
    <col min="4708" max="4709" width="15.88671875" style="387" hidden="1"/>
    <col min="4710" max="4715" width="16.109375" style="387" hidden="1"/>
    <col min="4716" max="4716" width="6.109375" style="387" hidden="1"/>
    <col min="4717" max="4717" width="3" style="387" hidden="1"/>
    <col min="4718" max="4957" width="8.6640625" style="387" hidden="1"/>
    <col min="4958" max="4963" width="14.88671875" style="387" hidden="1"/>
    <col min="4964" max="4965" width="15.88671875" style="387" hidden="1"/>
    <col min="4966" max="4971" width="16.109375" style="387" hidden="1"/>
    <col min="4972" max="4972" width="6.109375" style="387" hidden="1"/>
    <col min="4973" max="4973" width="3" style="387" hidden="1"/>
    <col min="4974" max="5213" width="8.6640625" style="387" hidden="1"/>
    <col min="5214" max="5219" width="14.88671875" style="387" hidden="1"/>
    <col min="5220" max="5221" width="15.88671875" style="387" hidden="1"/>
    <col min="5222" max="5227" width="16.109375" style="387" hidden="1"/>
    <col min="5228" max="5228" width="6.109375" style="387" hidden="1"/>
    <col min="5229" max="5229" width="3" style="387" hidden="1"/>
    <col min="5230" max="5469" width="8.6640625" style="387" hidden="1"/>
    <col min="5470" max="5475" width="14.88671875" style="387" hidden="1"/>
    <col min="5476" max="5477" width="15.88671875" style="387" hidden="1"/>
    <col min="5478" max="5483" width="16.109375" style="387" hidden="1"/>
    <col min="5484" max="5484" width="6.109375" style="387" hidden="1"/>
    <col min="5485" max="5485" width="3" style="387" hidden="1"/>
    <col min="5486" max="5725" width="8.6640625" style="387" hidden="1"/>
    <col min="5726" max="5731" width="14.88671875" style="387" hidden="1"/>
    <col min="5732" max="5733" width="15.88671875" style="387" hidden="1"/>
    <col min="5734" max="5739" width="16.109375" style="387" hidden="1"/>
    <col min="5740" max="5740" width="6.109375" style="387" hidden="1"/>
    <col min="5741" max="5741" width="3" style="387" hidden="1"/>
    <col min="5742" max="5981" width="8.6640625" style="387" hidden="1"/>
    <col min="5982" max="5987" width="14.88671875" style="387" hidden="1"/>
    <col min="5988" max="5989" width="15.88671875" style="387" hidden="1"/>
    <col min="5990" max="5995" width="16.109375" style="387" hidden="1"/>
    <col min="5996" max="5996" width="6.109375" style="387" hidden="1"/>
    <col min="5997" max="5997" width="3" style="387" hidden="1"/>
    <col min="5998" max="6237" width="8.6640625" style="387" hidden="1"/>
    <col min="6238" max="6243" width="14.88671875" style="387" hidden="1"/>
    <col min="6244" max="6245" width="15.88671875" style="387" hidden="1"/>
    <col min="6246" max="6251" width="16.109375" style="387" hidden="1"/>
    <col min="6252" max="6252" width="6.109375" style="387" hidden="1"/>
    <col min="6253" max="6253" width="3" style="387" hidden="1"/>
    <col min="6254" max="6493" width="8.6640625" style="387" hidden="1"/>
    <col min="6494" max="6499" width="14.88671875" style="387" hidden="1"/>
    <col min="6500" max="6501" width="15.88671875" style="387" hidden="1"/>
    <col min="6502" max="6507" width="16.109375" style="387" hidden="1"/>
    <col min="6508" max="6508" width="6.109375" style="387" hidden="1"/>
    <col min="6509" max="6509" width="3" style="387" hidden="1"/>
    <col min="6510" max="6749" width="8.6640625" style="387" hidden="1"/>
    <col min="6750" max="6755" width="14.88671875" style="387" hidden="1"/>
    <col min="6756" max="6757" width="15.88671875" style="387" hidden="1"/>
    <col min="6758" max="6763" width="16.109375" style="387" hidden="1"/>
    <col min="6764" max="6764" width="6.109375" style="387" hidden="1"/>
    <col min="6765" max="6765" width="3" style="387" hidden="1"/>
    <col min="6766" max="7005" width="8.6640625" style="387" hidden="1"/>
    <col min="7006" max="7011" width="14.88671875" style="387" hidden="1"/>
    <col min="7012" max="7013" width="15.88671875" style="387" hidden="1"/>
    <col min="7014" max="7019" width="16.109375" style="387" hidden="1"/>
    <col min="7020" max="7020" width="6.109375" style="387" hidden="1"/>
    <col min="7021" max="7021" width="3" style="387" hidden="1"/>
    <col min="7022" max="7261" width="8.6640625" style="387" hidden="1"/>
    <col min="7262" max="7267" width="14.88671875" style="387" hidden="1"/>
    <col min="7268" max="7269" width="15.88671875" style="387" hidden="1"/>
    <col min="7270" max="7275" width="16.109375" style="387" hidden="1"/>
    <col min="7276" max="7276" width="6.109375" style="387" hidden="1"/>
    <col min="7277" max="7277" width="3" style="387" hidden="1"/>
    <col min="7278" max="7517" width="8.6640625" style="387" hidden="1"/>
    <col min="7518" max="7523" width="14.88671875" style="387" hidden="1"/>
    <col min="7524" max="7525" width="15.88671875" style="387" hidden="1"/>
    <col min="7526" max="7531" width="16.109375" style="387" hidden="1"/>
    <col min="7532" max="7532" width="6.109375" style="387" hidden="1"/>
    <col min="7533" max="7533" width="3" style="387" hidden="1"/>
    <col min="7534" max="7773" width="8.6640625" style="387" hidden="1"/>
    <col min="7774" max="7779" width="14.88671875" style="387" hidden="1"/>
    <col min="7780" max="7781" width="15.88671875" style="387" hidden="1"/>
    <col min="7782" max="7787" width="16.109375" style="387" hidden="1"/>
    <col min="7788" max="7788" width="6.109375" style="387" hidden="1"/>
    <col min="7789" max="7789" width="3" style="387" hidden="1"/>
    <col min="7790" max="8029" width="8.6640625" style="387" hidden="1"/>
    <col min="8030" max="8035" width="14.88671875" style="387" hidden="1"/>
    <col min="8036" max="8037" width="15.88671875" style="387" hidden="1"/>
    <col min="8038" max="8043" width="16.109375" style="387" hidden="1"/>
    <col min="8044" max="8044" width="6.109375" style="387" hidden="1"/>
    <col min="8045" max="8045" width="3" style="387" hidden="1"/>
    <col min="8046" max="8285" width="8.6640625" style="387" hidden="1"/>
    <col min="8286" max="8291" width="14.88671875" style="387" hidden="1"/>
    <col min="8292" max="8293" width="15.88671875" style="387" hidden="1"/>
    <col min="8294" max="8299" width="16.109375" style="387" hidden="1"/>
    <col min="8300" max="8300" width="6.109375" style="387" hidden="1"/>
    <col min="8301" max="8301" width="3" style="387" hidden="1"/>
    <col min="8302" max="8541" width="8.6640625" style="387" hidden="1"/>
    <col min="8542" max="8547" width="14.88671875" style="387" hidden="1"/>
    <col min="8548" max="8549" width="15.88671875" style="387" hidden="1"/>
    <col min="8550" max="8555" width="16.109375" style="387" hidden="1"/>
    <col min="8556" max="8556" width="6.109375" style="387" hidden="1"/>
    <col min="8557" max="8557" width="3" style="387" hidden="1"/>
    <col min="8558" max="8797" width="8.6640625" style="387" hidden="1"/>
    <col min="8798" max="8803" width="14.88671875" style="387" hidden="1"/>
    <col min="8804" max="8805" width="15.88671875" style="387" hidden="1"/>
    <col min="8806" max="8811" width="16.109375" style="387" hidden="1"/>
    <col min="8812" max="8812" width="6.109375" style="387" hidden="1"/>
    <col min="8813" max="8813" width="3" style="387" hidden="1"/>
    <col min="8814" max="9053" width="8.6640625" style="387" hidden="1"/>
    <col min="9054" max="9059" width="14.88671875" style="387" hidden="1"/>
    <col min="9060" max="9061" width="15.88671875" style="387" hidden="1"/>
    <col min="9062" max="9067" width="16.109375" style="387" hidden="1"/>
    <col min="9068" max="9068" width="6.109375" style="387" hidden="1"/>
    <col min="9069" max="9069" width="3" style="387" hidden="1"/>
    <col min="9070" max="9309" width="8.6640625" style="387" hidden="1"/>
    <col min="9310" max="9315" width="14.88671875" style="387" hidden="1"/>
    <col min="9316" max="9317" width="15.88671875" style="387" hidden="1"/>
    <col min="9318" max="9323" width="16.109375" style="387" hidden="1"/>
    <col min="9324" max="9324" width="6.109375" style="387" hidden="1"/>
    <col min="9325" max="9325" width="3" style="387" hidden="1"/>
    <col min="9326" max="9565" width="8.6640625" style="387" hidden="1"/>
    <col min="9566" max="9571" width="14.88671875" style="387" hidden="1"/>
    <col min="9572" max="9573" width="15.88671875" style="387" hidden="1"/>
    <col min="9574" max="9579" width="16.109375" style="387" hidden="1"/>
    <col min="9580" max="9580" width="6.109375" style="387" hidden="1"/>
    <col min="9581" max="9581" width="3" style="387" hidden="1"/>
    <col min="9582" max="9821" width="8.6640625" style="387" hidden="1"/>
    <col min="9822" max="9827" width="14.88671875" style="387" hidden="1"/>
    <col min="9828" max="9829" width="15.88671875" style="387" hidden="1"/>
    <col min="9830" max="9835" width="16.109375" style="387" hidden="1"/>
    <col min="9836" max="9836" width="6.109375" style="387" hidden="1"/>
    <col min="9837" max="9837" width="3" style="387" hidden="1"/>
    <col min="9838" max="10077" width="8.6640625" style="387" hidden="1"/>
    <col min="10078" max="10083" width="14.88671875" style="387" hidden="1"/>
    <col min="10084" max="10085" width="15.88671875" style="387" hidden="1"/>
    <col min="10086" max="10091" width="16.109375" style="387" hidden="1"/>
    <col min="10092" max="10092" width="6.109375" style="387" hidden="1"/>
    <col min="10093" max="10093" width="3" style="387" hidden="1"/>
    <col min="10094" max="10333" width="8.6640625" style="387" hidden="1"/>
    <col min="10334" max="10339" width="14.88671875" style="387" hidden="1"/>
    <col min="10340" max="10341" width="15.88671875" style="387" hidden="1"/>
    <col min="10342" max="10347" width="16.109375" style="387" hidden="1"/>
    <col min="10348" max="10348" width="6.109375" style="387" hidden="1"/>
    <col min="10349" max="10349" width="3" style="387" hidden="1"/>
    <col min="10350" max="10589" width="8.6640625" style="387" hidden="1"/>
    <col min="10590" max="10595" width="14.88671875" style="387" hidden="1"/>
    <col min="10596" max="10597" width="15.88671875" style="387" hidden="1"/>
    <col min="10598" max="10603" width="16.109375" style="387" hidden="1"/>
    <col min="10604" max="10604" width="6.109375" style="387" hidden="1"/>
    <col min="10605" max="10605" width="3" style="387" hidden="1"/>
    <col min="10606" max="10845" width="8.6640625" style="387" hidden="1"/>
    <col min="10846" max="10851" width="14.88671875" style="387" hidden="1"/>
    <col min="10852" max="10853" width="15.88671875" style="387" hidden="1"/>
    <col min="10854" max="10859" width="16.109375" style="387" hidden="1"/>
    <col min="10860" max="10860" width="6.109375" style="387" hidden="1"/>
    <col min="10861" max="10861" width="3" style="387" hidden="1"/>
    <col min="10862" max="11101" width="8.6640625" style="387" hidden="1"/>
    <col min="11102" max="11107" width="14.88671875" style="387" hidden="1"/>
    <col min="11108" max="11109" width="15.88671875" style="387" hidden="1"/>
    <col min="11110" max="11115" width="16.109375" style="387" hidden="1"/>
    <col min="11116" max="11116" width="6.109375" style="387" hidden="1"/>
    <col min="11117" max="11117" width="3" style="387" hidden="1"/>
    <col min="11118" max="11357" width="8.6640625" style="387" hidden="1"/>
    <col min="11358" max="11363" width="14.88671875" style="387" hidden="1"/>
    <col min="11364" max="11365" width="15.88671875" style="387" hidden="1"/>
    <col min="11366" max="11371" width="16.109375" style="387" hidden="1"/>
    <col min="11372" max="11372" width="6.109375" style="387" hidden="1"/>
    <col min="11373" max="11373" width="3" style="387" hidden="1"/>
    <col min="11374" max="11613" width="8.6640625" style="387" hidden="1"/>
    <col min="11614" max="11619" width="14.88671875" style="387" hidden="1"/>
    <col min="11620" max="11621" width="15.88671875" style="387" hidden="1"/>
    <col min="11622" max="11627" width="16.109375" style="387" hidden="1"/>
    <col min="11628" max="11628" width="6.109375" style="387" hidden="1"/>
    <col min="11629" max="11629" width="3" style="387" hidden="1"/>
    <col min="11630" max="11869" width="8.6640625" style="387" hidden="1"/>
    <col min="11870" max="11875" width="14.88671875" style="387" hidden="1"/>
    <col min="11876" max="11877" width="15.88671875" style="387" hidden="1"/>
    <col min="11878" max="11883" width="16.109375" style="387" hidden="1"/>
    <col min="11884" max="11884" width="6.109375" style="387" hidden="1"/>
    <col min="11885" max="11885" width="3" style="387" hidden="1"/>
    <col min="11886" max="12125" width="8.6640625" style="387" hidden="1"/>
    <col min="12126" max="12131" width="14.88671875" style="387" hidden="1"/>
    <col min="12132" max="12133" width="15.88671875" style="387" hidden="1"/>
    <col min="12134" max="12139" width="16.109375" style="387" hidden="1"/>
    <col min="12140" max="12140" width="6.109375" style="387" hidden="1"/>
    <col min="12141" max="12141" width="3" style="387" hidden="1"/>
    <col min="12142" max="12381" width="8.6640625" style="387" hidden="1"/>
    <col min="12382" max="12387" width="14.88671875" style="387" hidden="1"/>
    <col min="12388" max="12389" width="15.88671875" style="387" hidden="1"/>
    <col min="12390" max="12395" width="16.109375" style="387" hidden="1"/>
    <col min="12396" max="12396" width="6.109375" style="387" hidden="1"/>
    <col min="12397" max="12397" width="3" style="387" hidden="1"/>
    <col min="12398" max="12637" width="8.6640625" style="387" hidden="1"/>
    <col min="12638" max="12643" width="14.88671875" style="387" hidden="1"/>
    <col min="12644" max="12645" width="15.88671875" style="387" hidden="1"/>
    <col min="12646" max="12651" width="16.109375" style="387" hidden="1"/>
    <col min="12652" max="12652" width="6.109375" style="387" hidden="1"/>
    <col min="12653" max="12653" width="3" style="387" hidden="1"/>
    <col min="12654" max="12893" width="8.6640625" style="387" hidden="1"/>
    <col min="12894" max="12899" width="14.88671875" style="387" hidden="1"/>
    <col min="12900" max="12901" width="15.88671875" style="387" hidden="1"/>
    <col min="12902" max="12907" width="16.109375" style="387" hidden="1"/>
    <col min="12908" max="12908" width="6.109375" style="387" hidden="1"/>
    <col min="12909" max="12909" width="3" style="387" hidden="1"/>
    <col min="12910" max="13149" width="8.6640625" style="387" hidden="1"/>
    <col min="13150" max="13155" width="14.88671875" style="387" hidden="1"/>
    <col min="13156" max="13157" width="15.88671875" style="387" hidden="1"/>
    <col min="13158" max="13163" width="16.109375" style="387" hidden="1"/>
    <col min="13164" max="13164" width="6.109375" style="387" hidden="1"/>
    <col min="13165" max="13165" width="3" style="387" hidden="1"/>
    <col min="13166" max="13405" width="8.6640625" style="387" hidden="1"/>
    <col min="13406" max="13411" width="14.88671875" style="387" hidden="1"/>
    <col min="13412" max="13413" width="15.88671875" style="387" hidden="1"/>
    <col min="13414" max="13419" width="16.109375" style="387" hidden="1"/>
    <col min="13420" max="13420" width="6.109375" style="387" hidden="1"/>
    <col min="13421" max="13421" width="3" style="387" hidden="1"/>
    <col min="13422" max="13661" width="8.6640625" style="387" hidden="1"/>
    <col min="13662" max="13667" width="14.88671875" style="387" hidden="1"/>
    <col min="13668" max="13669" width="15.88671875" style="387" hidden="1"/>
    <col min="13670" max="13675" width="16.109375" style="387" hidden="1"/>
    <col min="13676" max="13676" width="6.109375" style="387" hidden="1"/>
    <col min="13677" max="13677" width="3" style="387" hidden="1"/>
    <col min="13678" max="13917" width="8.6640625" style="387" hidden="1"/>
    <col min="13918" max="13923" width="14.88671875" style="387" hidden="1"/>
    <col min="13924" max="13925" width="15.88671875" style="387" hidden="1"/>
    <col min="13926" max="13931" width="16.109375" style="387" hidden="1"/>
    <col min="13932" max="13932" width="6.109375" style="387" hidden="1"/>
    <col min="13933" max="13933" width="3" style="387" hidden="1"/>
    <col min="13934" max="14173" width="8.6640625" style="387" hidden="1"/>
    <col min="14174" max="14179" width="14.88671875" style="387" hidden="1"/>
    <col min="14180" max="14181" width="15.88671875" style="387" hidden="1"/>
    <col min="14182" max="14187" width="16.109375" style="387" hidden="1"/>
    <col min="14188" max="14188" width="6.109375" style="387" hidden="1"/>
    <col min="14189" max="14189" width="3" style="387" hidden="1"/>
    <col min="14190" max="14429" width="8.6640625" style="387" hidden="1"/>
    <col min="14430" max="14435" width="14.88671875" style="387" hidden="1"/>
    <col min="14436" max="14437" width="15.88671875" style="387" hidden="1"/>
    <col min="14438" max="14443" width="16.109375" style="387" hidden="1"/>
    <col min="14444" max="14444" width="6.109375" style="387" hidden="1"/>
    <col min="14445" max="14445" width="3" style="387" hidden="1"/>
    <col min="14446" max="14685" width="8.6640625" style="387" hidden="1"/>
    <col min="14686" max="14691" width="14.88671875" style="387" hidden="1"/>
    <col min="14692" max="14693" width="15.88671875" style="387" hidden="1"/>
    <col min="14694" max="14699" width="16.109375" style="387" hidden="1"/>
    <col min="14700" max="14700" width="6.109375" style="387" hidden="1"/>
    <col min="14701" max="14701" width="3" style="387" hidden="1"/>
    <col min="14702" max="14941" width="8.6640625" style="387" hidden="1"/>
    <col min="14942" max="14947" width="14.88671875" style="387" hidden="1"/>
    <col min="14948" max="14949" width="15.88671875" style="387" hidden="1"/>
    <col min="14950" max="14955" width="16.109375" style="387" hidden="1"/>
    <col min="14956" max="14956" width="6.109375" style="387" hidden="1"/>
    <col min="14957" max="14957" width="3" style="387" hidden="1"/>
    <col min="14958" max="15197" width="8.6640625" style="387" hidden="1"/>
    <col min="15198" max="15203" width="14.88671875" style="387" hidden="1"/>
    <col min="15204" max="15205" width="15.88671875" style="387" hidden="1"/>
    <col min="15206" max="15211" width="16.109375" style="387" hidden="1"/>
    <col min="15212" max="15212" width="6.109375" style="387" hidden="1"/>
    <col min="15213" max="15213" width="3" style="387" hidden="1"/>
    <col min="15214" max="15453" width="8.6640625" style="387" hidden="1"/>
    <col min="15454" max="15459" width="14.88671875" style="387" hidden="1"/>
    <col min="15460" max="15461" width="15.88671875" style="387" hidden="1"/>
    <col min="15462" max="15467" width="16.109375" style="387" hidden="1"/>
    <col min="15468" max="15468" width="6.109375" style="387" hidden="1"/>
    <col min="15469" max="15469" width="3" style="387" hidden="1"/>
    <col min="15470" max="15709" width="8.6640625" style="387" hidden="1"/>
    <col min="15710" max="15715" width="14.88671875" style="387" hidden="1"/>
    <col min="15716" max="15717" width="15.88671875" style="387" hidden="1"/>
    <col min="15718" max="15723" width="16.109375" style="387" hidden="1"/>
    <col min="15724" max="15724" width="6.109375" style="387" hidden="1"/>
    <col min="15725" max="15725" width="3" style="387" hidden="1"/>
    <col min="15726" max="15965" width="8.6640625" style="387" hidden="1"/>
    <col min="15966" max="15971" width="14.88671875" style="387" hidden="1"/>
    <col min="15972" max="15973" width="15.88671875" style="387" hidden="1"/>
    <col min="15974" max="15979" width="16.109375" style="387" hidden="1"/>
    <col min="15980" max="15980" width="6.109375" style="387" hidden="1"/>
    <col min="15981" max="15981" width="3" style="387" hidden="1"/>
    <col min="15982" max="16221" width="8.6640625" style="387" hidden="1"/>
    <col min="16222" max="16227" width="14.88671875" style="387" hidden="1"/>
    <col min="16228" max="16229" width="15.88671875" style="387" hidden="1"/>
    <col min="16230" max="16235" width="16.109375" style="387" hidden="1"/>
    <col min="16236" max="16236" width="6.109375" style="387" hidden="1"/>
    <col min="16237" max="16237" width="3" style="387" hidden="1"/>
    <col min="16238" max="16384" width="8.6640625" style="387" hidden="1"/>
  </cols>
  <sheetData>
    <row r="1" spans="1:143" ht="42.75" customHeight="1" x14ac:dyDescent="0.2">
      <c r="A1" s="385"/>
      <c r="B1" s="386"/>
      <c r="DD1" s="387"/>
      <c r="DE1" s="387"/>
    </row>
    <row r="2" spans="1:143" ht="25.5" customHeight="1" x14ac:dyDescent="0.2">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2">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ht="13.2" x14ac:dyDescent="0.2">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ht="13.2" x14ac:dyDescent="0.2">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ht="13.2" x14ac:dyDescent="0.2">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ht="13.2" x14ac:dyDescent="0.2">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ht="13.2" x14ac:dyDescent="0.2">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ht="13.2" x14ac:dyDescent="0.2">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ht="13.2" x14ac:dyDescent="0.2">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606</v>
      </c>
    </row>
    <row r="11" spans="1:143" s="290" customFormat="1" ht="13.2" x14ac:dyDescent="0.2">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2" x14ac:dyDescent="0.2">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606</v>
      </c>
    </row>
    <row r="13" spans="1:143" s="290" customFormat="1" ht="13.2" x14ac:dyDescent="0.2">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2" x14ac:dyDescent="0.2">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2" x14ac:dyDescent="0.2">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2" x14ac:dyDescent="0.2">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2" x14ac:dyDescent="0.2">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2" x14ac:dyDescent="0.2">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ht="13.2" x14ac:dyDescent="0.2">
      <c r="DD19" s="387"/>
      <c r="DE19" s="387"/>
    </row>
    <row r="20" spans="1:351" ht="13.2" x14ac:dyDescent="0.2">
      <c r="DD20" s="387"/>
      <c r="DE20" s="387"/>
    </row>
    <row r="21" spans="1:351" ht="16.2" x14ac:dyDescent="0.2">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6.2" x14ac:dyDescent="0.2">
      <c r="B22" s="394"/>
      <c r="MM22" s="393"/>
    </row>
    <row r="23" spans="1:351" ht="13.2" x14ac:dyDescent="0.2">
      <c r="B23" s="394"/>
    </row>
    <row r="24" spans="1:351" ht="13.2" x14ac:dyDescent="0.2">
      <c r="B24" s="394"/>
    </row>
    <row r="25" spans="1:351" ht="13.2" x14ac:dyDescent="0.2">
      <c r="B25" s="394"/>
    </row>
    <row r="26" spans="1:351" ht="13.2" x14ac:dyDescent="0.2">
      <c r="B26" s="394"/>
    </row>
    <row r="27" spans="1:351" ht="13.2" x14ac:dyDescent="0.2">
      <c r="B27" s="394"/>
    </row>
    <row r="28" spans="1:351" ht="13.2" x14ac:dyDescent="0.2">
      <c r="B28" s="394"/>
    </row>
    <row r="29" spans="1:351" ht="13.2" x14ac:dyDescent="0.2">
      <c r="B29" s="394"/>
    </row>
    <row r="30" spans="1:351" ht="13.2" x14ac:dyDescent="0.2">
      <c r="B30" s="394"/>
    </row>
    <row r="31" spans="1:351" ht="13.2" x14ac:dyDescent="0.2">
      <c r="B31" s="394"/>
    </row>
    <row r="32" spans="1:351" ht="13.2" x14ac:dyDescent="0.2">
      <c r="B32" s="394"/>
    </row>
    <row r="33" spans="2:109" ht="13.2" x14ac:dyDescent="0.2">
      <c r="B33" s="394"/>
    </row>
    <row r="34" spans="2:109" ht="13.2" x14ac:dyDescent="0.2">
      <c r="B34" s="394"/>
    </row>
    <row r="35" spans="2:109" ht="13.2" x14ac:dyDescent="0.2">
      <c r="B35" s="394"/>
    </row>
    <row r="36" spans="2:109" ht="13.2" x14ac:dyDescent="0.2">
      <c r="B36" s="394"/>
    </row>
    <row r="37" spans="2:109" ht="13.2" x14ac:dyDescent="0.2">
      <c r="B37" s="394"/>
    </row>
    <row r="38" spans="2:109" ht="13.2" x14ac:dyDescent="0.2">
      <c r="B38" s="394"/>
    </row>
    <row r="39" spans="2:109" ht="13.2" x14ac:dyDescent="0.2">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ht="13.2" x14ac:dyDescent="0.2">
      <c r="B40" s="399"/>
      <c r="DD40" s="399"/>
      <c r="DE40" s="387"/>
    </row>
    <row r="41" spans="2:109" ht="16.2" x14ac:dyDescent="0.2">
      <c r="B41" s="400" t="s">
        <v>607</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ht="13.2" x14ac:dyDescent="0.2">
      <c r="B42" s="394"/>
      <c r="G42" s="401"/>
      <c r="I42" s="402"/>
      <c r="J42" s="402"/>
      <c r="K42" s="402"/>
      <c r="AM42" s="401"/>
      <c r="AN42" s="401" t="s">
        <v>608</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2">
      <c r="B43" s="394"/>
      <c r="AN43" s="1305" t="s">
        <v>609</v>
      </c>
      <c r="AO43" s="1306"/>
      <c r="AP43" s="1306"/>
      <c r="AQ43" s="1306"/>
      <c r="AR43" s="1306"/>
      <c r="AS43" s="1306"/>
      <c r="AT43" s="1306"/>
      <c r="AU43" s="1306"/>
      <c r="AV43" s="1306"/>
      <c r="AW43" s="1306"/>
      <c r="AX43" s="1306"/>
      <c r="AY43" s="1306"/>
      <c r="AZ43" s="1306"/>
      <c r="BA43" s="1306"/>
      <c r="BB43" s="1306"/>
      <c r="BC43" s="1306"/>
      <c r="BD43" s="1306"/>
      <c r="BE43" s="1306"/>
      <c r="BF43" s="1306"/>
      <c r="BG43" s="1306"/>
      <c r="BH43" s="1306"/>
      <c r="BI43" s="1306"/>
      <c r="BJ43" s="1306"/>
      <c r="BK43" s="1306"/>
      <c r="BL43" s="1306"/>
      <c r="BM43" s="1306"/>
      <c r="BN43" s="1306"/>
      <c r="BO43" s="1306"/>
      <c r="BP43" s="1306"/>
      <c r="BQ43" s="1306"/>
      <c r="BR43" s="1306"/>
      <c r="BS43" s="1306"/>
      <c r="BT43" s="1306"/>
      <c r="BU43" s="1306"/>
      <c r="BV43" s="1306"/>
      <c r="BW43" s="1306"/>
      <c r="BX43" s="1306"/>
      <c r="BY43" s="1306"/>
      <c r="BZ43" s="1306"/>
      <c r="CA43" s="1306"/>
      <c r="CB43" s="1306"/>
      <c r="CC43" s="1306"/>
      <c r="CD43" s="1306"/>
      <c r="CE43" s="1306"/>
      <c r="CF43" s="1306"/>
      <c r="CG43" s="1306"/>
      <c r="CH43" s="1306"/>
      <c r="CI43" s="1306"/>
      <c r="CJ43" s="1306"/>
      <c r="CK43" s="1306"/>
      <c r="CL43" s="1306"/>
      <c r="CM43" s="1306"/>
      <c r="CN43" s="1306"/>
      <c r="CO43" s="1306"/>
      <c r="CP43" s="1306"/>
      <c r="CQ43" s="1306"/>
      <c r="CR43" s="1306"/>
      <c r="CS43" s="1306"/>
      <c r="CT43" s="1306"/>
      <c r="CU43" s="1306"/>
      <c r="CV43" s="1306"/>
      <c r="CW43" s="1306"/>
      <c r="CX43" s="1306"/>
      <c r="CY43" s="1306"/>
      <c r="CZ43" s="1306"/>
      <c r="DA43" s="1306"/>
      <c r="DB43" s="1306"/>
      <c r="DC43" s="1307"/>
    </row>
    <row r="44" spans="2:109" ht="13.2" x14ac:dyDescent="0.2">
      <c r="B44" s="394"/>
      <c r="AN44" s="1308"/>
      <c r="AO44" s="1309"/>
      <c r="AP44" s="1309"/>
      <c r="AQ44" s="1309"/>
      <c r="AR44" s="1309"/>
      <c r="AS44" s="1309"/>
      <c r="AT44" s="1309"/>
      <c r="AU44" s="1309"/>
      <c r="AV44" s="1309"/>
      <c r="AW44" s="1309"/>
      <c r="AX44" s="1309"/>
      <c r="AY44" s="1309"/>
      <c r="AZ44" s="1309"/>
      <c r="BA44" s="1309"/>
      <c r="BB44" s="1309"/>
      <c r="BC44" s="1309"/>
      <c r="BD44" s="1309"/>
      <c r="BE44" s="1309"/>
      <c r="BF44" s="1309"/>
      <c r="BG44" s="1309"/>
      <c r="BH44" s="1309"/>
      <c r="BI44" s="1309"/>
      <c r="BJ44" s="1309"/>
      <c r="BK44" s="1309"/>
      <c r="BL44" s="1309"/>
      <c r="BM44" s="1309"/>
      <c r="BN44" s="1309"/>
      <c r="BO44" s="1309"/>
      <c r="BP44" s="1309"/>
      <c r="BQ44" s="1309"/>
      <c r="BR44" s="1309"/>
      <c r="BS44" s="1309"/>
      <c r="BT44" s="1309"/>
      <c r="BU44" s="1309"/>
      <c r="BV44" s="1309"/>
      <c r="BW44" s="1309"/>
      <c r="BX44" s="1309"/>
      <c r="BY44" s="1309"/>
      <c r="BZ44" s="1309"/>
      <c r="CA44" s="1309"/>
      <c r="CB44" s="1309"/>
      <c r="CC44" s="1309"/>
      <c r="CD44" s="1309"/>
      <c r="CE44" s="1309"/>
      <c r="CF44" s="1309"/>
      <c r="CG44" s="1309"/>
      <c r="CH44" s="1309"/>
      <c r="CI44" s="1309"/>
      <c r="CJ44" s="1309"/>
      <c r="CK44" s="1309"/>
      <c r="CL44" s="1309"/>
      <c r="CM44" s="1309"/>
      <c r="CN44" s="1309"/>
      <c r="CO44" s="1309"/>
      <c r="CP44" s="1309"/>
      <c r="CQ44" s="1309"/>
      <c r="CR44" s="1309"/>
      <c r="CS44" s="1309"/>
      <c r="CT44" s="1309"/>
      <c r="CU44" s="1309"/>
      <c r="CV44" s="1309"/>
      <c r="CW44" s="1309"/>
      <c r="CX44" s="1309"/>
      <c r="CY44" s="1309"/>
      <c r="CZ44" s="1309"/>
      <c r="DA44" s="1309"/>
      <c r="DB44" s="1309"/>
      <c r="DC44" s="1310"/>
    </row>
    <row r="45" spans="2:109" ht="13.2" x14ac:dyDescent="0.2">
      <c r="B45" s="394"/>
      <c r="AN45" s="1308"/>
      <c r="AO45" s="1309"/>
      <c r="AP45" s="1309"/>
      <c r="AQ45" s="1309"/>
      <c r="AR45" s="1309"/>
      <c r="AS45" s="1309"/>
      <c r="AT45" s="1309"/>
      <c r="AU45" s="1309"/>
      <c r="AV45" s="1309"/>
      <c r="AW45" s="1309"/>
      <c r="AX45" s="1309"/>
      <c r="AY45" s="1309"/>
      <c r="AZ45" s="1309"/>
      <c r="BA45" s="1309"/>
      <c r="BB45" s="1309"/>
      <c r="BC45" s="1309"/>
      <c r="BD45" s="1309"/>
      <c r="BE45" s="1309"/>
      <c r="BF45" s="1309"/>
      <c r="BG45" s="1309"/>
      <c r="BH45" s="1309"/>
      <c r="BI45" s="1309"/>
      <c r="BJ45" s="1309"/>
      <c r="BK45" s="1309"/>
      <c r="BL45" s="1309"/>
      <c r="BM45" s="1309"/>
      <c r="BN45" s="1309"/>
      <c r="BO45" s="1309"/>
      <c r="BP45" s="1309"/>
      <c r="BQ45" s="1309"/>
      <c r="BR45" s="1309"/>
      <c r="BS45" s="1309"/>
      <c r="BT45" s="1309"/>
      <c r="BU45" s="1309"/>
      <c r="BV45" s="1309"/>
      <c r="BW45" s="1309"/>
      <c r="BX45" s="1309"/>
      <c r="BY45" s="1309"/>
      <c r="BZ45" s="1309"/>
      <c r="CA45" s="1309"/>
      <c r="CB45" s="1309"/>
      <c r="CC45" s="1309"/>
      <c r="CD45" s="1309"/>
      <c r="CE45" s="1309"/>
      <c r="CF45" s="1309"/>
      <c r="CG45" s="1309"/>
      <c r="CH45" s="1309"/>
      <c r="CI45" s="1309"/>
      <c r="CJ45" s="1309"/>
      <c r="CK45" s="1309"/>
      <c r="CL45" s="1309"/>
      <c r="CM45" s="1309"/>
      <c r="CN45" s="1309"/>
      <c r="CO45" s="1309"/>
      <c r="CP45" s="1309"/>
      <c r="CQ45" s="1309"/>
      <c r="CR45" s="1309"/>
      <c r="CS45" s="1309"/>
      <c r="CT45" s="1309"/>
      <c r="CU45" s="1309"/>
      <c r="CV45" s="1309"/>
      <c r="CW45" s="1309"/>
      <c r="CX45" s="1309"/>
      <c r="CY45" s="1309"/>
      <c r="CZ45" s="1309"/>
      <c r="DA45" s="1309"/>
      <c r="DB45" s="1309"/>
      <c r="DC45" s="1310"/>
    </row>
    <row r="46" spans="2:109" ht="13.2" x14ac:dyDescent="0.2">
      <c r="B46" s="394"/>
      <c r="AN46" s="1308"/>
      <c r="AO46" s="1309"/>
      <c r="AP46" s="1309"/>
      <c r="AQ46" s="1309"/>
      <c r="AR46" s="1309"/>
      <c r="AS46" s="1309"/>
      <c r="AT46" s="1309"/>
      <c r="AU46" s="1309"/>
      <c r="AV46" s="1309"/>
      <c r="AW46" s="1309"/>
      <c r="AX46" s="1309"/>
      <c r="AY46" s="1309"/>
      <c r="AZ46" s="1309"/>
      <c r="BA46" s="1309"/>
      <c r="BB46" s="1309"/>
      <c r="BC46" s="1309"/>
      <c r="BD46" s="1309"/>
      <c r="BE46" s="1309"/>
      <c r="BF46" s="1309"/>
      <c r="BG46" s="1309"/>
      <c r="BH46" s="1309"/>
      <c r="BI46" s="1309"/>
      <c r="BJ46" s="1309"/>
      <c r="BK46" s="1309"/>
      <c r="BL46" s="1309"/>
      <c r="BM46" s="1309"/>
      <c r="BN46" s="1309"/>
      <c r="BO46" s="1309"/>
      <c r="BP46" s="1309"/>
      <c r="BQ46" s="1309"/>
      <c r="BR46" s="1309"/>
      <c r="BS46" s="1309"/>
      <c r="BT46" s="1309"/>
      <c r="BU46" s="1309"/>
      <c r="BV46" s="1309"/>
      <c r="BW46" s="1309"/>
      <c r="BX46" s="1309"/>
      <c r="BY46" s="1309"/>
      <c r="BZ46" s="1309"/>
      <c r="CA46" s="1309"/>
      <c r="CB46" s="1309"/>
      <c r="CC46" s="1309"/>
      <c r="CD46" s="1309"/>
      <c r="CE46" s="1309"/>
      <c r="CF46" s="1309"/>
      <c r="CG46" s="1309"/>
      <c r="CH46" s="1309"/>
      <c r="CI46" s="1309"/>
      <c r="CJ46" s="1309"/>
      <c r="CK46" s="1309"/>
      <c r="CL46" s="1309"/>
      <c r="CM46" s="1309"/>
      <c r="CN46" s="1309"/>
      <c r="CO46" s="1309"/>
      <c r="CP46" s="1309"/>
      <c r="CQ46" s="1309"/>
      <c r="CR46" s="1309"/>
      <c r="CS46" s="1309"/>
      <c r="CT46" s="1309"/>
      <c r="CU46" s="1309"/>
      <c r="CV46" s="1309"/>
      <c r="CW46" s="1309"/>
      <c r="CX46" s="1309"/>
      <c r="CY46" s="1309"/>
      <c r="CZ46" s="1309"/>
      <c r="DA46" s="1309"/>
      <c r="DB46" s="1309"/>
      <c r="DC46" s="1310"/>
    </row>
    <row r="47" spans="2:109" ht="13.2" x14ac:dyDescent="0.2">
      <c r="B47" s="394"/>
      <c r="AN47" s="1311"/>
      <c r="AO47" s="1312"/>
      <c r="AP47" s="1312"/>
      <c r="AQ47" s="1312"/>
      <c r="AR47" s="1312"/>
      <c r="AS47" s="1312"/>
      <c r="AT47" s="1312"/>
      <c r="AU47" s="1312"/>
      <c r="AV47" s="1312"/>
      <c r="AW47" s="1312"/>
      <c r="AX47" s="1312"/>
      <c r="AY47" s="1312"/>
      <c r="AZ47" s="1312"/>
      <c r="BA47" s="1312"/>
      <c r="BB47" s="1312"/>
      <c r="BC47" s="1312"/>
      <c r="BD47" s="1312"/>
      <c r="BE47" s="1312"/>
      <c r="BF47" s="1312"/>
      <c r="BG47" s="1312"/>
      <c r="BH47" s="1312"/>
      <c r="BI47" s="1312"/>
      <c r="BJ47" s="1312"/>
      <c r="BK47" s="1312"/>
      <c r="BL47" s="1312"/>
      <c r="BM47" s="1312"/>
      <c r="BN47" s="1312"/>
      <c r="BO47" s="1312"/>
      <c r="BP47" s="1312"/>
      <c r="BQ47" s="1312"/>
      <c r="BR47" s="1312"/>
      <c r="BS47" s="1312"/>
      <c r="BT47" s="1312"/>
      <c r="BU47" s="1312"/>
      <c r="BV47" s="1312"/>
      <c r="BW47" s="1312"/>
      <c r="BX47" s="1312"/>
      <c r="BY47" s="1312"/>
      <c r="BZ47" s="1312"/>
      <c r="CA47" s="1312"/>
      <c r="CB47" s="1312"/>
      <c r="CC47" s="1312"/>
      <c r="CD47" s="1312"/>
      <c r="CE47" s="1312"/>
      <c r="CF47" s="1312"/>
      <c r="CG47" s="1312"/>
      <c r="CH47" s="1312"/>
      <c r="CI47" s="1312"/>
      <c r="CJ47" s="1312"/>
      <c r="CK47" s="1312"/>
      <c r="CL47" s="1312"/>
      <c r="CM47" s="1312"/>
      <c r="CN47" s="1312"/>
      <c r="CO47" s="1312"/>
      <c r="CP47" s="1312"/>
      <c r="CQ47" s="1312"/>
      <c r="CR47" s="1312"/>
      <c r="CS47" s="1312"/>
      <c r="CT47" s="1312"/>
      <c r="CU47" s="1312"/>
      <c r="CV47" s="1312"/>
      <c r="CW47" s="1312"/>
      <c r="CX47" s="1312"/>
      <c r="CY47" s="1312"/>
      <c r="CZ47" s="1312"/>
      <c r="DA47" s="1312"/>
      <c r="DB47" s="1312"/>
      <c r="DC47" s="1313"/>
    </row>
    <row r="48" spans="2:109" ht="13.2" x14ac:dyDescent="0.2">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ht="13.2" x14ac:dyDescent="0.2">
      <c r="B49" s="394"/>
      <c r="AN49" s="387" t="s">
        <v>610</v>
      </c>
    </row>
    <row r="50" spans="1:109" ht="13.2" x14ac:dyDescent="0.2">
      <c r="B50" s="394"/>
      <c r="G50" s="1314"/>
      <c r="H50" s="1314"/>
      <c r="I50" s="1314"/>
      <c r="J50" s="1314"/>
      <c r="K50" s="404"/>
      <c r="L50" s="404"/>
      <c r="M50" s="405"/>
      <c r="N50" s="405"/>
      <c r="AN50" s="1315"/>
      <c r="AO50" s="1316"/>
      <c r="AP50" s="1316"/>
      <c r="AQ50" s="1316"/>
      <c r="AR50" s="1316"/>
      <c r="AS50" s="1316"/>
      <c r="AT50" s="1316"/>
      <c r="AU50" s="1316"/>
      <c r="AV50" s="1316"/>
      <c r="AW50" s="1316"/>
      <c r="AX50" s="1316"/>
      <c r="AY50" s="1316"/>
      <c r="AZ50" s="1316"/>
      <c r="BA50" s="1316"/>
      <c r="BB50" s="1316"/>
      <c r="BC50" s="1316"/>
      <c r="BD50" s="1316"/>
      <c r="BE50" s="1316"/>
      <c r="BF50" s="1316"/>
      <c r="BG50" s="1316"/>
      <c r="BH50" s="1316"/>
      <c r="BI50" s="1316"/>
      <c r="BJ50" s="1316"/>
      <c r="BK50" s="1316"/>
      <c r="BL50" s="1316"/>
      <c r="BM50" s="1316"/>
      <c r="BN50" s="1316"/>
      <c r="BO50" s="1317"/>
      <c r="BP50" s="1318" t="s">
        <v>567</v>
      </c>
      <c r="BQ50" s="1318"/>
      <c r="BR50" s="1318"/>
      <c r="BS50" s="1318"/>
      <c r="BT50" s="1318"/>
      <c r="BU50" s="1318"/>
      <c r="BV50" s="1318"/>
      <c r="BW50" s="1318"/>
      <c r="BX50" s="1318" t="s">
        <v>568</v>
      </c>
      <c r="BY50" s="1318"/>
      <c r="BZ50" s="1318"/>
      <c r="CA50" s="1318"/>
      <c r="CB50" s="1318"/>
      <c r="CC50" s="1318"/>
      <c r="CD50" s="1318"/>
      <c r="CE50" s="1318"/>
      <c r="CF50" s="1318" t="s">
        <v>569</v>
      </c>
      <c r="CG50" s="1318"/>
      <c r="CH50" s="1318"/>
      <c r="CI50" s="1318"/>
      <c r="CJ50" s="1318"/>
      <c r="CK50" s="1318"/>
      <c r="CL50" s="1318"/>
      <c r="CM50" s="1318"/>
      <c r="CN50" s="1318" t="s">
        <v>570</v>
      </c>
      <c r="CO50" s="1318"/>
      <c r="CP50" s="1318"/>
      <c r="CQ50" s="1318"/>
      <c r="CR50" s="1318"/>
      <c r="CS50" s="1318"/>
      <c r="CT50" s="1318"/>
      <c r="CU50" s="1318"/>
      <c r="CV50" s="1318" t="s">
        <v>571</v>
      </c>
      <c r="CW50" s="1318"/>
      <c r="CX50" s="1318"/>
      <c r="CY50" s="1318"/>
      <c r="CZ50" s="1318"/>
      <c r="DA50" s="1318"/>
      <c r="DB50" s="1318"/>
      <c r="DC50" s="1318"/>
    </row>
    <row r="51" spans="1:109" ht="13.5" customHeight="1" x14ac:dyDescent="0.2">
      <c r="B51" s="394"/>
      <c r="G51" s="1325"/>
      <c r="H51" s="1325"/>
      <c r="I51" s="1323"/>
      <c r="J51" s="1323"/>
      <c r="K51" s="1320"/>
      <c r="L51" s="1320"/>
      <c r="M51" s="1320"/>
      <c r="N51" s="1320"/>
      <c r="AM51" s="403"/>
      <c r="AN51" s="1321" t="s">
        <v>611</v>
      </c>
      <c r="AO51" s="1321"/>
      <c r="AP51" s="1321"/>
      <c r="AQ51" s="1321"/>
      <c r="AR51" s="1321"/>
      <c r="AS51" s="1321"/>
      <c r="AT51" s="1321"/>
      <c r="AU51" s="1321"/>
      <c r="AV51" s="1321"/>
      <c r="AW51" s="1321"/>
      <c r="AX51" s="1321"/>
      <c r="AY51" s="1321"/>
      <c r="AZ51" s="1321"/>
      <c r="BA51" s="1321"/>
      <c r="BB51" s="1321" t="s">
        <v>612</v>
      </c>
      <c r="BC51" s="1321"/>
      <c r="BD51" s="1321"/>
      <c r="BE51" s="1321"/>
      <c r="BF51" s="1321"/>
      <c r="BG51" s="1321"/>
      <c r="BH51" s="1321"/>
      <c r="BI51" s="1321"/>
      <c r="BJ51" s="1321"/>
      <c r="BK51" s="1321"/>
      <c r="BL51" s="1321"/>
      <c r="BM51" s="1321"/>
      <c r="BN51" s="1321"/>
      <c r="BO51" s="1321"/>
      <c r="BP51" s="1322"/>
      <c r="BQ51" s="1319"/>
      <c r="BR51" s="1319"/>
      <c r="BS51" s="1319"/>
      <c r="BT51" s="1319"/>
      <c r="BU51" s="1319"/>
      <c r="BV51" s="1319"/>
      <c r="BW51" s="1319"/>
      <c r="BX51" s="1319">
        <v>42.4</v>
      </c>
      <c r="BY51" s="1319"/>
      <c r="BZ51" s="1319"/>
      <c r="CA51" s="1319"/>
      <c r="CB51" s="1319"/>
      <c r="CC51" s="1319"/>
      <c r="CD51" s="1319"/>
      <c r="CE51" s="1319"/>
      <c r="CF51" s="1319">
        <v>49.9</v>
      </c>
      <c r="CG51" s="1319"/>
      <c r="CH51" s="1319"/>
      <c r="CI51" s="1319"/>
      <c r="CJ51" s="1319"/>
      <c r="CK51" s="1319"/>
      <c r="CL51" s="1319"/>
      <c r="CM51" s="1319"/>
      <c r="CN51" s="1319">
        <v>53.9</v>
      </c>
      <c r="CO51" s="1319"/>
      <c r="CP51" s="1319"/>
      <c r="CQ51" s="1319"/>
      <c r="CR51" s="1319"/>
      <c r="CS51" s="1319"/>
      <c r="CT51" s="1319"/>
      <c r="CU51" s="1319"/>
      <c r="CV51" s="1319">
        <v>55.4</v>
      </c>
      <c r="CW51" s="1319"/>
      <c r="CX51" s="1319"/>
      <c r="CY51" s="1319"/>
      <c r="CZ51" s="1319"/>
      <c r="DA51" s="1319"/>
      <c r="DB51" s="1319"/>
      <c r="DC51" s="1319"/>
    </row>
    <row r="52" spans="1:109" ht="13.2" x14ac:dyDescent="0.2">
      <c r="B52" s="394"/>
      <c r="G52" s="1325"/>
      <c r="H52" s="1325"/>
      <c r="I52" s="1323"/>
      <c r="J52" s="1323"/>
      <c r="K52" s="1320"/>
      <c r="L52" s="1320"/>
      <c r="M52" s="1320"/>
      <c r="N52" s="1320"/>
      <c r="AM52" s="403"/>
      <c r="AN52" s="1321"/>
      <c r="AO52" s="1321"/>
      <c r="AP52" s="1321"/>
      <c r="AQ52" s="1321"/>
      <c r="AR52" s="1321"/>
      <c r="AS52" s="1321"/>
      <c r="AT52" s="1321"/>
      <c r="AU52" s="1321"/>
      <c r="AV52" s="1321"/>
      <c r="AW52" s="1321"/>
      <c r="AX52" s="1321"/>
      <c r="AY52" s="1321"/>
      <c r="AZ52" s="1321"/>
      <c r="BA52" s="1321"/>
      <c r="BB52" s="1321"/>
      <c r="BC52" s="1321"/>
      <c r="BD52" s="1321"/>
      <c r="BE52" s="1321"/>
      <c r="BF52" s="1321"/>
      <c r="BG52" s="1321"/>
      <c r="BH52" s="1321"/>
      <c r="BI52" s="1321"/>
      <c r="BJ52" s="1321"/>
      <c r="BK52" s="1321"/>
      <c r="BL52" s="1321"/>
      <c r="BM52" s="1321"/>
      <c r="BN52" s="1321"/>
      <c r="BO52" s="1321"/>
      <c r="BP52" s="1319"/>
      <c r="BQ52" s="1319"/>
      <c r="BR52" s="1319"/>
      <c r="BS52" s="1319"/>
      <c r="BT52" s="1319"/>
      <c r="BU52" s="1319"/>
      <c r="BV52" s="1319"/>
      <c r="BW52" s="1319"/>
      <c r="BX52" s="1319"/>
      <c r="BY52" s="1319"/>
      <c r="BZ52" s="1319"/>
      <c r="CA52" s="1319"/>
      <c r="CB52" s="1319"/>
      <c r="CC52" s="1319"/>
      <c r="CD52" s="1319"/>
      <c r="CE52" s="1319"/>
      <c r="CF52" s="1319"/>
      <c r="CG52" s="1319"/>
      <c r="CH52" s="1319"/>
      <c r="CI52" s="1319"/>
      <c r="CJ52" s="1319"/>
      <c r="CK52" s="1319"/>
      <c r="CL52" s="1319"/>
      <c r="CM52" s="1319"/>
      <c r="CN52" s="1319"/>
      <c r="CO52" s="1319"/>
      <c r="CP52" s="1319"/>
      <c r="CQ52" s="1319"/>
      <c r="CR52" s="1319"/>
      <c r="CS52" s="1319"/>
      <c r="CT52" s="1319"/>
      <c r="CU52" s="1319"/>
      <c r="CV52" s="1319"/>
      <c r="CW52" s="1319"/>
      <c r="CX52" s="1319"/>
      <c r="CY52" s="1319"/>
      <c r="CZ52" s="1319"/>
      <c r="DA52" s="1319"/>
      <c r="DB52" s="1319"/>
      <c r="DC52" s="1319"/>
    </row>
    <row r="53" spans="1:109" ht="13.2" x14ac:dyDescent="0.2">
      <c r="A53" s="402"/>
      <c r="B53" s="394"/>
      <c r="G53" s="1325"/>
      <c r="H53" s="1325"/>
      <c r="I53" s="1314"/>
      <c r="J53" s="1314"/>
      <c r="K53" s="1320"/>
      <c r="L53" s="1320"/>
      <c r="M53" s="1320"/>
      <c r="N53" s="1320"/>
      <c r="AM53" s="403"/>
      <c r="AN53" s="1321"/>
      <c r="AO53" s="1321"/>
      <c r="AP53" s="1321"/>
      <c r="AQ53" s="1321"/>
      <c r="AR53" s="1321"/>
      <c r="AS53" s="1321"/>
      <c r="AT53" s="1321"/>
      <c r="AU53" s="1321"/>
      <c r="AV53" s="1321"/>
      <c r="AW53" s="1321"/>
      <c r="AX53" s="1321"/>
      <c r="AY53" s="1321"/>
      <c r="AZ53" s="1321"/>
      <c r="BA53" s="1321"/>
      <c r="BB53" s="1321" t="s">
        <v>613</v>
      </c>
      <c r="BC53" s="1321"/>
      <c r="BD53" s="1321"/>
      <c r="BE53" s="1321"/>
      <c r="BF53" s="1321"/>
      <c r="BG53" s="1321"/>
      <c r="BH53" s="1321"/>
      <c r="BI53" s="1321"/>
      <c r="BJ53" s="1321"/>
      <c r="BK53" s="1321"/>
      <c r="BL53" s="1321"/>
      <c r="BM53" s="1321"/>
      <c r="BN53" s="1321"/>
      <c r="BO53" s="1321"/>
      <c r="BP53" s="1322"/>
      <c r="BQ53" s="1319"/>
      <c r="BR53" s="1319"/>
      <c r="BS53" s="1319"/>
      <c r="BT53" s="1319"/>
      <c r="BU53" s="1319"/>
      <c r="BV53" s="1319"/>
      <c r="BW53" s="1319"/>
      <c r="BX53" s="1319">
        <v>58.3</v>
      </c>
      <c r="BY53" s="1319"/>
      <c r="BZ53" s="1319"/>
      <c r="CA53" s="1319"/>
      <c r="CB53" s="1319"/>
      <c r="CC53" s="1319"/>
      <c r="CD53" s="1319"/>
      <c r="CE53" s="1319"/>
      <c r="CF53" s="1319">
        <v>58.6</v>
      </c>
      <c r="CG53" s="1319"/>
      <c r="CH53" s="1319"/>
      <c r="CI53" s="1319"/>
      <c r="CJ53" s="1319"/>
      <c r="CK53" s="1319"/>
      <c r="CL53" s="1319"/>
      <c r="CM53" s="1319"/>
      <c r="CN53" s="1319">
        <v>58.1</v>
      </c>
      <c r="CO53" s="1319"/>
      <c r="CP53" s="1319"/>
      <c r="CQ53" s="1319"/>
      <c r="CR53" s="1319"/>
      <c r="CS53" s="1319"/>
      <c r="CT53" s="1319"/>
      <c r="CU53" s="1319"/>
      <c r="CV53" s="1319">
        <v>59.1</v>
      </c>
      <c r="CW53" s="1319"/>
      <c r="CX53" s="1319"/>
      <c r="CY53" s="1319"/>
      <c r="CZ53" s="1319"/>
      <c r="DA53" s="1319"/>
      <c r="DB53" s="1319"/>
      <c r="DC53" s="1319"/>
    </row>
    <row r="54" spans="1:109" ht="13.2" x14ac:dyDescent="0.2">
      <c r="A54" s="402"/>
      <c r="B54" s="394"/>
      <c r="G54" s="1325"/>
      <c r="H54" s="1325"/>
      <c r="I54" s="1314"/>
      <c r="J54" s="1314"/>
      <c r="K54" s="1320"/>
      <c r="L54" s="1320"/>
      <c r="M54" s="1320"/>
      <c r="N54" s="1320"/>
      <c r="AM54" s="403"/>
      <c r="AN54" s="1321"/>
      <c r="AO54" s="1321"/>
      <c r="AP54" s="1321"/>
      <c r="AQ54" s="1321"/>
      <c r="AR54" s="1321"/>
      <c r="AS54" s="1321"/>
      <c r="AT54" s="1321"/>
      <c r="AU54" s="1321"/>
      <c r="AV54" s="1321"/>
      <c r="AW54" s="1321"/>
      <c r="AX54" s="1321"/>
      <c r="AY54" s="1321"/>
      <c r="AZ54" s="1321"/>
      <c r="BA54" s="1321"/>
      <c r="BB54" s="1321"/>
      <c r="BC54" s="1321"/>
      <c r="BD54" s="1321"/>
      <c r="BE54" s="1321"/>
      <c r="BF54" s="1321"/>
      <c r="BG54" s="1321"/>
      <c r="BH54" s="1321"/>
      <c r="BI54" s="1321"/>
      <c r="BJ54" s="1321"/>
      <c r="BK54" s="1321"/>
      <c r="BL54" s="1321"/>
      <c r="BM54" s="1321"/>
      <c r="BN54" s="1321"/>
      <c r="BO54" s="1321"/>
      <c r="BP54" s="1319"/>
      <c r="BQ54" s="1319"/>
      <c r="BR54" s="1319"/>
      <c r="BS54" s="1319"/>
      <c r="BT54" s="1319"/>
      <c r="BU54" s="1319"/>
      <c r="BV54" s="1319"/>
      <c r="BW54" s="1319"/>
      <c r="BX54" s="1319"/>
      <c r="BY54" s="1319"/>
      <c r="BZ54" s="1319"/>
      <c r="CA54" s="1319"/>
      <c r="CB54" s="1319"/>
      <c r="CC54" s="1319"/>
      <c r="CD54" s="1319"/>
      <c r="CE54" s="1319"/>
      <c r="CF54" s="1319"/>
      <c r="CG54" s="1319"/>
      <c r="CH54" s="1319"/>
      <c r="CI54" s="1319"/>
      <c r="CJ54" s="1319"/>
      <c r="CK54" s="1319"/>
      <c r="CL54" s="1319"/>
      <c r="CM54" s="1319"/>
      <c r="CN54" s="1319"/>
      <c r="CO54" s="1319"/>
      <c r="CP54" s="1319"/>
      <c r="CQ54" s="1319"/>
      <c r="CR54" s="1319"/>
      <c r="CS54" s="1319"/>
      <c r="CT54" s="1319"/>
      <c r="CU54" s="1319"/>
      <c r="CV54" s="1319"/>
      <c r="CW54" s="1319"/>
      <c r="CX54" s="1319"/>
      <c r="CY54" s="1319"/>
      <c r="CZ54" s="1319"/>
      <c r="DA54" s="1319"/>
      <c r="DB54" s="1319"/>
      <c r="DC54" s="1319"/>
    </row>
    <row r="55" spans="1:109" ht="13.2" x14ac:dyDescent="0.2">
      <c r="A55" s="402"/>
      <c r="B55" s="394"/>
      <c r="G55" s="1314"/>
      <c r="H55" s="1314"/>
      <c r="I55" s="1314"/>
      <c r="J55" s="1314"/>
      <c r="K55" s="1320"/>
      <c r="L55" s="1320"/>
      <c r="M55" s="1320"/>
      <c r="N55" s="1320"/>
      <c r="AN55" s="1318" t="s">
        <v>614</v>
      </c>
      <c r="AO55" s="1318"/>
      <c r="AP55" s="1318"/>
      <c r="AQ55" s="1318"/>
      <c r="AR55" s="1318"/>
      <c r="AS55" s="1318"/>
      <c r="AT55" s="1318"/>
      <c r="AU55" s="1318"/>
      <c r="AV55" s="1318"/>
      <c r="AW55" s="1318"/>
      <c r="AX55" s="1318"/>
      <c r="AY55" s="1318"/>
      <c r="AZ55" s="1318"/>
      <c r="BA55" s="1318"/>
      <c r="BB55" s="1321" t="s">
        <v>612</v>
      </c>
      <c r="BC55" s="1321"/>
      <c r="BD55" s="1321"/>
      <c r="BE55" s="1321"/>
      <c r="BF55" s="1321"/>
      <c r="BG55" s="1321"/>
      <c r="BH55" s="1321"/>
      <c r="BI55" s="1321"/>
      <c r="BJ55" s="1321"/>
      <c r="BK55" s="1321"/>
      <c r="BL55" s="1321"/>
      <c r="BM55" s="1321"/>
      <c r="BN55" s="1321"/>
      <c r="BO55" s="1321"/>
      <c r="BP55" s="1322"/>
      <c r="BQ55" s="1319"/>
      <c r="BR55" s="1319"/>
      <c r="BS55" s="1319"/>
      <c r="BT55" s="1319"/>
      <c r="BU55" s="1319"/>
      <c r="BV55" s="1319"/>
      <c r="BW55" s="1319"/>
      <c r="BX55" s="1319">
        <v>27</v>
      </c>
      <c r="BY55" s="1319"/>
      <c r="BZ55" s="1319"/>
      <c r="CA55" s="1319"/>
      <c r="CB55" s="1319"/>
      <c r="CC55" s="1319"/>
      <c r="CD55" s="1319"/>
      <c r="CE55" s="1319"/>
      <c r="CF55" s="1319">
        <v>25.4</v>
      </c>
      <c r="CG55" s="1319"/>
      <c r="CH55" s="1319"/>
      <c r="CI55" s="1319"/>
      <c r="CJ55" s="1319"/>
      <c r="CK55" s="1319"/>
      <c r="CL55" s="1319"/>
      <c r="CM55" s="1319"/>
      <c r="CN55" s="1319">
        <v>23.4</v>
      </c>
      <c r="CO55" s="1319"/>
      <c r="CP55" s="1319"/>
      <c r="CQ55" s="1319"/>
      <c r="CR55" s="1319"/>
      <c r="CS55" s="1319"/>
      <c r="CT55" s="1319"/>
      <c r="CU55" s="1319"/>
      <c r="CV55" s="1319">
        <v>7.7</v>
      </c>
      <c r="CW55" s="1319"/>
      <c r="CX55" s="1319"/>
      <c r="CY55" s="1319"/>
      <c r="CZ55" s="1319"/>
      <c r="DA55" s="1319"/>
      <c r="DB55" s="1319"/>
      <c r="DC55" s="1319"/>
    </row>
    <row r="56" spans="1:109" ht="13.2" x14ac:dyDescent="0.2">
      <c r="A56" s="402"/>
      <c r="B56" s="394"/>
      <c r="G56" s="1314"/>
      <c r="H56" s="1314"/>
      <c r="I56" s="1314"/>
      <c r="J56" s="1314"/>
      <c r="K56" s="1320"/>
      <c r="L56" s="1320"/>
      <c r="M56" s="1320"/>
      <c r="N56" s="1320"/>
      <c r="AN56" s="1318"/>
      <c r="AO56" s="1318"/>
      <c r="AP56" s="1318"/>
      <c r="AQ56" s="1318"/>
      <c r="AR56" s="1318"/>
      <c r="AS56" s="1318"/>
      <c r="AT56" s="1318"/>
      <c r="AU56" s="1318"/>
      <c r="AV56" s="1318"/>
      <c r="AW56" s="1318"/>
      <c r="AX56" s="1318"/>
      <c r="AY56" s="1318"/>
      <c r="AZ56" s="1318"/>
      <c r="BA56" s="1318"/>
      <c r="BB56" s="1321"/>
      <c r="BC56" s="1321"/>
      <c r="BD56" s="1321"/>
      <c r="BE56" s="1321"/>
      <c r="BF56" s="1321"/>
      <c r="BG56" s="1321"/>
      <c r="BH56" s="1321"/>
      <c r="BI56" s="1321"/>
      <c r="BJ56" s="1321"/>
      <c r="BK56" s="1321"/>
      <c r="BL56" s="1321"/>
      <c r="BM56" s="1321"/>
      <c r="BN56" s="1321"/>
      <c r="BO56" s="1321"/>
      <c r="BP56" s="1319"/>
      <c r="BQ56" s="1319"/>
      <c r="BR56" s="1319"/>
      <c r="BS56" s="1319"/>
      <c r="BT56" s="1319"/>
      <c r="BU56" s="1319"/>
      <c r="BV56" s="1319"/>
      <c r="BW56" s="1319"/>
      <c r="BX56" s="1319"/>
      <c r="BY56" s="1319"/>
      <c r="BZ56" s="1319"/>
      <c r="CA56" s="1319"/>
      <c r="CB56" s="1319"/>
      <c r="CC56" s="1319"/>
      <c r="CD56" s="1319"/>
      <c r="CE56" s="1319"/>
      <c r="CF56" s="1319"/>
      <c r="CG56" s="1319"/>
      <c r="CH56" s="1319"/>
      <c r="CI56" s="1319"/>
      <c r="CJ56" s="1319"/>
      <c r="CK56" s="1319"/>
      <c r="CL56" s="1319"/>
      <c r="CM56" s="1319"/>
      <c r="CN56" s="1319"/>
      <c r="CO56" s="1319"/>
      <c r="CP56" s="1319"/>
      <c r="CQ56" s="1319"/>
      <c r="CR56" s="1319"/>
      <c r="CS56" s="1319"/>
      <c r="CT56" s="1319"/>
      <c r="CU56" s="1319"/>
      <c r="CV56" s="1319"/>
      <c r="CW56" s="1319"/>
      <c r="CX56" s="1319"/>
      <c r="CY56" s="1319"/>
      <c r="CZ56" s="1319"/>
      <c r="DA56" s="1319"/>
      <c r="DB56" s="1319"/>
      <c r="DC56" s="1319"/>
    </row>
    <row r="57" spans="1:109" s="402" customFormat="1" ht="13.2" x14ac:dyDescent="0.2">
      <c r="B57" s="406"/>
      <c r="G57" s="1314"/>
      <c r="H57" s="1314"/>
      <c r="I57" s="1324"/>
      <c r="J57" s="1324"/>
      <c r="K57" s="1320"/>
      <c r="L57" s="1320"/>
      <c r="M57" s="1320"/>
      <c r="N57" s="1320"/>
      <c r="AM57" s="387"/>
      <c r="AN57" s="1318"/>
      <c r="AO57" s="1318"/>
      <c r="AP57" s="1318"/>
      <c r="AQ57" s="1318"/>
      <c r="AR57" s="1318"/>
      <c r="AS57" s="1318"/>
      <c r="AT57" s="1318"/>
      <c r="AU57" s="1318"/>
      <c r="AV57" s="1318"/>
      <c r="AW57" s="1318"/>
      <c r="AX57" s="1318"/>
      <c r="AY57" s="1318"/>
      <c r="AZ57" s="1318"/>
      <c r="BA57" s="1318"/>
      <c r="BB57" s="1321" t="s">
        <v>613</v>
      </c>
      <c r="BC57" s="1321"/>
      <c r="BD57" s="1321"/>
      <c r="BE57" s="1321"/>
      <c r="BF57" s="1321"/>
      <c r="BG57" s="1321"/>
      <c r="BH57" s="1321"/>
      <c r="BI57" s="1321"/>
      <c r="BJ57" s="1321"/>
      <c r="BK57" s="1321"/>
      <c r="BL57" s="1321"/>
      <c r="BM57" s="1321"/>
      <c r="BN57" s="1321"/>
      <c r="BO57" s="1321"/>
      <c r="BP57" s="1322"/>
      <c r="BQ57" s="1319"/>
      <c r="BR57" s="1319"/>
      <c r="BS57" s="1319"/>
      <c r="BT57" s="1319"/>
      <c r="BU57" s="1319"/>
      <c r="BV57" s="1319"/>
      <c r="BW57" s="1319"/>
      <c r="BX57" s="1319">
        <v>57.2</v>
      </c>
      <c r="BY57" s="1319"/>
      <c r="BZ57" s="1319"/>
      <c r="CA57" s="1319"/>
      <c r="CB57" s="1319"/>
      <c r="CC57" s="1319"/>
      <c r="CD57" s="1319"/>
      <c r="CE57" s="1319"/>
      <c r="CF57" s="1319">
        <v>58.7</v>
      </c>
      <c r="CG57" s="1319"/>
      <c r="CH57" s="1319"/>
      <c r="CI57" s="1319"/>
      <c r="CJ57" s="1319"/>
      <c r="CK57" s="1319"/>
      <c r="CL57" s="1319"/>
      <c r="CM57" s="1319"/>
      <c r="CN57" s="1319">
        <v>59.2</v>
      </c>
      <c r="CO57" s="1319"/>
      <c r="CP57" s="1319"/>
      <c r="CQ57" s="1319"/>
      <c r="CR57" s="1319"/>
      <c r="CS57" s="1319"/>
      <c r="CT57" s="1319"/>
      <c r="CU57" s="1319"/>
      <c r="CV57" s="1319">
        <v>60.7</v>
      </c>
      <c r="CW57" s="1319"/>
      <c r="CX57" s="1319"/>
      <c r="CY57" s="1319"/>
      <c r="CZ57" s="1319"/>
      <c r="DA57" s="1319"/>
      <c r="DB57" s="1319"/>
      <c r="DC57" s="1319"/>
      <c r="DD57" s="407"/>
      <c r="DE57" s="406"/>
    </row>
    <row r="58" spans="1:109" s="402" customFormat="1" ht="13.2" x14ac:dyDescent="0.2">
      <c r="A58" s="387"/>
      <c r="B58" s="406"/>
      <c r="G58" s="1314"/>
      <c r="H58" s="1314"/>
      <c r="I58" s="1324"/>
      <c r="J58" s="1324"/>
      <c r="K58" s="1320"/>
      <c r="L58" s="1320"/>
      <c r="M58" s="1320"/>
      <c r="N58" s="1320"/>
      <c r="AM58" s="387"/>
      <c r="AN58" s="1318"/>
      <c r="AO58" s="1318"/>
      <c r="AP58" s="1318"/>
      <c r="AQ58" s="1318"/>
      <c r="AR58" s="1318"/>
      <c r="AS58" s="1318"/>
      <c r="AT58" s="1318"/>
      <c r="AU58" s="1318"/>
      <c r="AV58" s="1318"/>
      <c r="AW58" s="1318"/>
      <c r="AX58" s="1318"/>
      <c r="AY58" s="1318"/>
      <c r="AZ58" s="1318"/>
      <c r="BA58" s="1318"/>
      <c r="BB58" s="1321"/>
      <c r="BC58" s="1321"/>
      <c r="BD58" s="1321"/>
      <c r="BE58" s="1321"/>
      <c r="BF58" s="1321"/>
      <c r="BG58" s="1321"/>
      <c r="BH58" s="1321"/>
      <c r="BI58" s="1321"/>
      <c r="BJ58" s="1321"/>
      <c r="BK58" s="1321"/>
      <c r="BL58" s="1321"/>
      <c r="BM58" s="1321"/>
      <c r="BN58" s="1321"/>
      <c r="BO58" s="1321"/>
      <c r="BP58" s="1319"/>
      <c r="BQ58" s="1319"/>
      <c r="BR58" s="1319"/>
      <c r="BS58" s="1319"/>
      <c r="BT58" s="1319"/>
      <c r="BU58" s="1319"/>
      <c r="BV58" s="1319"/>
      <c r="BW58" s="1319"/>
      <c r="BX58" s="1319"/>
      <c r="BY58" s="1319"/>
      <c r="BZ58" s="1319"/>
      <c r="CA58" s="1319"/>
      <c r="CB58" s="1319"/>
      <c r="CC58" s="1319"/>
      <c r="CD58" s="1319"/>
      <c r="CE58" s="1319"/>
      <c r="CF58" s="1319"/>
      <c r="CG58" s="1319"/>
      <c r="CH58" s="1319"/>
      <c r="CI58" s="1319"/>
      <c r="CJ58" s="1319"/>
      <c r="CK58" s="1319"/>
      <c r="CL58" s="1319"/>
      <c r="CM58" s="1319"/>
      <c r="CN58" s="1319"/>
      <c r="CO58" s="1319"/>
      <c r="CP58" s="1319"/>
      <c r="CQ58" s="1319"/>
      <c r="CR58" s="1319"/>
      <c r="CS58" s="1319"/>
      <c r="CT58" s="1319"/>
      <c r="CU58" s="1319"/>
      <c r="CV58" s="1319"/>
      <c r="CW58" s="1319"/>
      <c r="CX58" s="1319"/>
      <c r="CY58" s="1319"/>
      <c r="CZ58" s="1319"/>
      <c r="DA58" s="1319"/>
      <c r="DB58" s="1319"/>
      <c r="DC58" s="1319"/>
      <c r="DD58" s="407"/>
      <c r="DE58" s="406"/>
    </row>
    <row r="59" spans="1:109" s="402" customFormat="1" ht="13.2" x14ac:dyDescent="0.2">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ht="13.2" x14ac:dyDescent="0.2">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ht="13.2" x14ac:dyDescent="0.2">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ht="13.2" x14ac:dyDescent="0.2">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6.2" x14ac:dyDescent="0.2">
      <c r="B63" s="413" t="s">
        <v>615</v>
      </c>
    </row>
    <row r="64" spans="1:109" ht="13.2" x14ac:dyDescent="0.2">
      <c r="B64" s="394"/>
      <c r="G64" s="401"/>
      <c r="I64" s="414"/>
      <c r="J64" s="414"/>
      <c r="K64" s="414"/>
      <c r="L64" s="414"/>
      <c r="M64" s="414"/>
      <c r="N64" s="415"/>
      <c r="AM64" s="401"/>
      <c r="AN64" s="401" t="s">
        <v>608</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ht="13.2" x14ac:dyDescent="0.2">
      <c r="B65" s="394"/>
      <c r="AN65" s="1305" t="s">
        <v>616</v>
      </c>
      <c r="AO65" s="1306"/>
      <c r="AP65" s="1306"/>
      <c r="AQ65" s="1306"/>
      <c r="AR65" s="1306"/>
      <c r="AS65" s="1306"/>
      <c r="AT65" s="1306"/>
      <c r="AU65" s="1306"/>
      <c r="AV65" s="1306"/>
      <c r="AW65" s="1306"/>
      <c r="AX65" s="1306"/>
      <c r="AY65" s="1306"/>
      <c r="AZ65" s="1306"/>
      <c r="BA65" s="1306"/>
      <c r="BB65" s="1306"/>
      <c r="BC65" s="1306"/>
      <c r="BD65" s="1306"/>
      <c r="BE65" s="1306"/>
      <c r="BF65" s="1306"/>
      <c r="BG65" s="1306"/>
      <c r="BH65" s="1306"/>
      <c r="BI65" s="1306"/>
      <c r="BJ65" s="1306"/>
      <c r="BK65" s="1306"/>
      <c r="BL65" s="1306"/>
      <c r="BM65" s="1306"/>
      <c r="BN65" s="1306"/>
      <c r="BO65" s="1306"/>
      <c r="BP65" s="1306"/>
      <c r="BQ65" s="1306"/>
      <c r="BR65" s="1306"/>
      <c r="BS65" s="1306"/>
      <c r="BT65" s="1306"/>
      <c r="BU65" s="1306"/>
      <c r="BV65" s="1306"/>
      <c r="BW65" s="1306"/>
      <c r="BX65" s="1306"/>
      <c r="BY65" s="1306"/>
      <c r="BZ65" s="1306"/>
      <c r="CA65" s="1306"/>
      <c r="CB65" s="1306"/>
      <c r="CC65" s="1306"/>
      <c r="CD65" s="1306"/>
      <c r="CE65" s="1306"/>
      <c r="CF65" s="1306"/>
      <c r="CG65" s="1306"/>
      <c r="CH65" s="1306"/>
      <c r="CI65" s="1306"/>
      <c r="CJ65" s="1306"/>
      <c r="CK65" s="1306"/>
      <c r="CL65" s="1306"/>
      <c r="CM65" s="1306"/>
      <c r="CN65" s="1306"/>
      <c r="CO65" s="1306"/>
      <c r="CP65" s="1306"/>
      <c r="CQ65" s="1306"/>
      <c r="CR65" s="1306"/>
      <c r="CS65" s="1306"/>
      <c r="CT65" s="1306"/>
      <c r="CU65" s="1306"/>
      <c r="CV65" s="1306"/>
      <c r="CW65" s="1306"/>
      <c r="CX65" s="1306"/>
      <c r="CY65" s="1306"/>
      <c r="CZ65" s="1306"/>
      <c r="DA65" s="1306"/>
      <c r="DB65" s="1306"/>
      <c r="DC65" s="1307"/>
    </row>
    <row r="66" spans="2:107" ht="13.2" x14ac:dyDescent="0.2">
      <c r="B66" s="394"/>
      <c r="AN66" s="1308"/>
      <c r="AO66" s="1309"/>
      <c r="AP66" s="1309"/>
      <c r="AQ66" s="1309"/>
      <c r="AR66" s="1309"/>
      <c r="AS66" s="1309"/>
      <c r="AT66" s="1309"/>
      <c r="AU66" s="1309"/>
      <c r="AV66" s="1309"/>
      <c r="AW66" s="1309"/>
      <c r="AX66" s="1309"/>
      <c r="AY66" s="1309"/>
      <c r="AZ66" s="1309"/>
      <c r="BA66" s="1309"/>
      <c r="BB66" s="1309"/>
      <c r="BC66" s="1309"/>
      <c r="BD66" s="1309"/>
      <c r="BE66" s="1309"/>
      <c r="BF66" s="1309"/>
      <c r="BG66" s="1309"/>
      <c r="BH66" s="1309"/>
      <c r="BI66" s="1309"/>
      <c r="BJ66" s="1309"/>
      <c r="BK66" s="1309"/>
      <c r="BL66" s="1309"/>
      <c r="BM66" s="1309"/>
      <c r="BN66" s="1309"/>
      <c r="BO66" s="1309"/>
      <c r="BP66" s="1309"/>
      <c r="BQ66" s="1309"/>
      <c r="BR66" s="1309"/>
      <c r="BS66" s="1309"/>
      <c r="BT66" s="1309"/>
      <c r="BU66" s="1309"/>
      <c r="BV66" s="1309"/>
      <c r="BW66" s="1309"/>
      <c r="BX66" s="1309"/>
      <c r="BY66" s="1309"/>
      <c r="BZ66" s="1309"/>
      <c r="CA66" s="1309"/>
      <c r="CB66" s="1309"/>
      <c r="CC66" s="1309"/>
      <c r="CD66" s="1309"/>
      <c r="CE66" s="1309"/>
      <c r="CF66" s="1309"/>
      <c r="CG66" s="1309"/>
      <c r="CH66" s="1309"/>
      <c r="CI66" s="1309"/>
      <c r="CJ66" s="1309"/>
      <c r="CK66" s="1309"/>
      <c r="CL66" s="1309"/>
      <c r="CM66" s="1309"/>
      <c r="CN66" s="1309"/>
      <c r="CO66" s="1309"/>
      <c r="CP66" s="1309"/>
      <c r="CQ66" s="1309"/>
      <c r="CR66" s="1309"/>
      <c r="CS66" s="1309"/>
      <c r="CT66" s="1309"/>
      <c r="CU66" s="1309"/>
      <c r="CV66" s="1309"/>
      <c r="CW66" s="1309"/>
      <c r="CX66" s="1309"/>
      <c r="CY66" s="1309"/>
      <c r="CZ66" s="1309"/>
      <c r="DA66" s="1309"/>
      <c r="DB66" s="1309"/>
      <c r="DC66" s="1310"/>
    </row>
    <row r="67" spans="2:107" ht="13.2" x14ac:dyDescent="0.2">
      <c r="B67" s="394"/>
      <c r="AN67" s="1308"/>
      <c r="AO67" s="1309"/>
      <c r="AP67" s="1309"/>
      <c r="AQ67" s="1309"/>
      <c r="AR67" s="1309"/>
      <c r="AS67" s="1309"/>
      <c r="AT67" s="1309"/>
      <c r="AU67" s="1309"/>
      <c r="AV67" s="1309"/>
      <c r="AW67" s="1309"/>
      <c r="AX67" s="1309"/>
      <c r="AY67" s="1309"/>
      <c r="AZ67" s="1309"/>
      <c r="BA67" s="1309"/>
      <c r="BB67" s="1309"/>
      <c r="BC67" s="1309"/>
      <c r="BD67" s="1309"/>
      <c r="BE67" s="1309"/>
      <c r="BF67" s="1309"/>
      <c r="BG67" s="1309"/>
      <c r="BH67" s="1309"/>
      <c r="BI67" s="1309"/>
      <c r="BJ67" s="1309"/>
      <c r="BK67" s="1309"/>
      <c r="BL67" s="1309"/>
      <c r="BM67" s="1309"/>
      <c r="BN67" s="1309"/>
      <c r="BO67" s="1309"/>
      <c r="BP67" s="1309"/>
      <c r="BQ67" s="1309"/>
      <c r="BR67" s="1309"/>
      <c r="BS67" s="1309"/>
      <c r="BT67" s="1309"/>
      <c r="BU67" s="1309"/>
      <c r="BV67" s="1309"/>
      <c r="BW67" s="1309"/>
      <c r="BX67" s="1309"/>
      <c r="BY67" s="1309"/>
      <c r="BZ67" s="1309"/>
      <c r="CA67" s="1309"/>
      <c r="CB67" s="1309"/>
      <c r="CC67" s="1309"/>
      <c r="CD67" s="1309"/>
      <c r="CE67" s="1309"/>
      <c r="CF67" s="1309"/>
      <c r="CG67" s="1309"/>
      <c r="CH67" s="1309"/>
      <c r="CI67" s="1309"/>
      <c r="CJ67" s="1309"/>
      <c r="CK67" s="1309"/>
      <c r="CL67" s="1309"/>
      <c r="CM67" s="1309"/>
      <c r="CN67" s="1309"/>
      <c r="CO67" s="1309"/>
      <c r="CP67" s="1309"/>
      <c r="CQ67" s="1309"/>
      <c r="CR67" s="1309"/>
      <c r="CS67" s="1309"/>
      <c r="CT67" s="1309"/>
      <c r="CU67" s="1309"/>
      <c r="CV67" s="1309"/>
      <c r="CW67" s="1309"/>
      <c r="CX67" s="1309"/>
      <c r="CY67" s="1309"/>
      <c r="CZ67" s="1309"/>
      <c r="DA67" s="1309"/>
      <c r="DB67" s="1309"/>
      <c r="DC67" s="1310"/>
    </row>
    <row r="68" spans="2:107" ht="13.2" x14ac:dyDescent="0.2">
      <c r="B68" s="394"/>
      <c r="AN68" s="1308"/>
      <c r="AO68" s="1309"/>
      <c r="AP68" s="1309"/>
      <c r="AQ68" s="1309"/>
      <c r="AR68" s="1309"/>
      <c r="AS68" s="1309"/>
      <c r="AT68" s="1309"/>
      <c r="AU68" s="1309"/>
      <c r="AV68" s="1309"/>
      <c r="AW68" s="1309"/>
      <c r="AX68" s="1309"/>
      <c r="AY68" s="1309"/>
      <c r="AZ68" s="1309"/>
      <c r="BA68" s="1309"/>
      <c r="BB68" s="1309"/>
      <c r="BC68" s="1309"/>
      <c r="BD68" s="1309"/>
      <c r="BE68" s="1309"/>
      <c r="BF68" s="1309"/>
      <c r="BG68" s="1309"/>
      <c r="BH68" s="1309"/>
      <c r="BI68" s="1309"/>
      <c r="BJ68" s="1309"/>
      <c r="BK68" s="1309"/>
      <c r="BL68" s="1309"/>
      <c r="BM68" s="1309"/>
      <c r="BN68" s="1309"/>
      <c r="BO68" s="1309"/>
      <c r="BP68" s="1309"/>
      <c r="BQ68" s="1309"/>
      <c r="BR68" s="1309"/>
      <c r="BS68" s="1309"/>
      <c r="BT68" s="1309"/>
      <c r="BU68" s="1309"/>
      <c r="BV68" s="1309"/>
      <c r="BW68" s="1309"/>
      <c r="BX68" s="1309"/>
      <c r="BY68" s="1309"/>
      <c r="BZ68" s="1309"/>
      <c r="CA68" s="1309"/>
      <c r="CB68" s="1309"/>
      <c r="CC68" s="1309"/>
      <c r="CD68" s="1309"/>
      <c r="CE68" s="1309"/>
      <c r="CF68" s="1309"/>
      <c r="CG68" s="1309"/>
      <c r="CH68" s="1309"/>
      <c r="CI68" s="1309"/>
      <c r="CJ68" s="1309"/>
      <c r="CK68" s="1309"/>
      <c r="CL68" s="1309"/>
      <c r="CM68" s="1309"/>
      <c r="CN68" s="1309"/>
      <c r="CO68" s="1309"/>
      <c r="CP68" s="1309"/>
      <c r="CQ68" s="1309"/>
      <c r="CR68" s="1309"/>
      <c r="CS68" s="1309"/>
      <c r="CT68" s="1309"/>
      <c r="CU68" s="1309"/>
      <c r="CV68" s="1309"/>
      <c r="CW68" s="1309"/>
      <c r="CX68" s="1309"/>
      <c r="CY68" s="1309"/>
      <c r="CZ68" s="1309"/>
      <c r="DA68" s="1309"/>
      <c r="DB68" s="1309"/>
      <c r="DC68" s="1310"/>
    </row>
    <row r="69" spans="2:107" ht="13.2" x14ac:dyDescent="0.2">
      <c r="B69" s="394"/>
      <c r="AN69" s="1311"/>
      <c r="AO69" s="1312"/>
      <c r="AP69" s="1312"/>
      <c r="AQ69" s="1312"/>
      <c r="AR69" s="1312"/>
      <c r="AS69" s="1312"/>
      <c r="AT69" s="1312"/>
      <c r="AU69" s="1312"/>
      <c r="AV69" s="1312"/>
      <c r="AW69" s="1312"/>
      <c r="AX69" s="1312"/>
      <c r="AY69" s="1312"/>
      <c r="AZ69" s="1312"/>
      <c r="BA69" s="1312"/>
      <c r="BB69" s="1312"/>
      <c r="BC69" s="1312"/>
      <c r="BD69" s="1312"/>
      <c r="BE69" s="1312"/>
      <c r="BF69" s="1312"/>
      <c r="BG69" s="1312"/>
      <c r="BH69" s="1312"/>
      <c r="BI69" s="1312"/>
      <c r="BJ69" s="1312"/>
      <c r="BK69" s="1312"/>
      <c r="BL69" s="1312"/>
      <c r="BM69" s="1312"/>
      <c r="BN69" s="1312"/>
      <c r="BO69" s="1312"/>
      <c r="BP69" s="1312"/>
      <c r="BQ69" s="1312"/>
      <c r="BR69" s="1312"/>
      <c r="BS69" s="1312"/>
      <c r="BT69" s="1312"/>
      <c r="BU69" s="1312"/>
      <c r="BV69" s="1312"/>
      <c r="BW69" s="1312"/>
      <c r="BX69" s="1312"/>
      <c r="BY69" s="1312"/>
      <c r="BZ69" s="1312"/>
      <c r="CA69" s="1312"/>
      <c r="CB69" s="1312"/>
      <c r="CC69" s="1312"/>
      <c r="CD69" s="1312"/>
      <c r="CE69" s="1312"/>
      <c r="CF69" s="1312"/>
      <c r="CG69" s="1312"/>
      <c r="CH69" s="1312"/>
      <c r="CI69" s="1312"/>
      <c r="CJ69" s="1312"/>
      <c r="CK69" s="1312"/>
      <c r="CL69" s="1312"/>
      <c r="CM69" s="1312"/>
      <c r="CN69" s="1312"/>
      <c r="CO69" s="1312"/>
      <c r="CP69" s="1312"/>
      <c r="CQ69" s="1312"/>
      <c r="CR69" s="1312"/>
      <c r="CS69" s="1312"/>
      <c r="CT69" s="1312"/>
      <c r="CU69" s="1312"/>
      <c r="CV69" s="1312"/>
      <c r="CW69" s="1312"/>
      <c r="CX69" s="1312"/>
      <c r="CY69" s="1312"/>
      <c r="CZ69" s="1312"/>
      <c r="DA69" s="1312"/>
      <c r="DB69" s="1312"/>
      <c r="DC69" s="1313"/>
    </row>
    <row r="70" spans="2:107" ht="13.2" x14ac:dyDescent="0.2">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ht="13.2" x14ac:dyDescent="0.2">
      <c r="B71" s="394"/>
      <c r="G71" s="419"/>
      <c r="I71" s="420"/>
      <c r="J71" s="417"/>
      <c r="K71" s="417"/>
      <c r="L71" s="418"/>
      <c r="M71" s="417"/>
      <c r="N71" s="418"/>
      <c r="AM71" s="419"/>
      <c r="AN71" s="387" t="s">
        <v>610</v>
      </c>
    </row>
    <row r="72" spans="2:107" ht="13.2" x14ac:dyDescent="0.2">
      <c r="B72" s="394"/>
      <c r="G72" s="1314"/>
      <c r="H72" s="1314"/>
      <c r="I72" s="1314"/>
      <c r="J72" s="1314"/>
      <c r="K72" s="404"/>
      <c r="L72" s="404"/>
      <c r="M72" s="405"/>
      <c r="N72" s="405"/>
      <c r="AN72" s="1315"/>
      <c r="AO72" s="1316"/>
      <c r="AP72" s="1316"/>
      <c r="AQ72" s="1316"/>
      <c r="AR72" s="1316"/>
      <c r="AS72" s="1316"/>
      <c r="AT72" s="1316"/>
      <c r="AU72" s="1316"/>
      <c r="AV72" s="1316"/>
      <c r="AW72" s="1316"/>
      <c r="AX72" s="1316"/>
      <c r="AY72" s="1316"/>
      <c r="AZ72" s="1316"/>
      <c r="BA72" s="1316"/>
      <c r="BB72" s="1316"/>
      <c r="BC72" s="1316"/>
      <c r="BD72" s="1316"/>
      <c r="BE72" s="1316"/>
      <c r="BF72" s="1316"/>
      <c r="BG72" s="1316"/>
      <c r="BH72" s="1316"/>
      <c r="BI72" s="1316"/>
      <c r="BJ72" s="1316"/>
      <c r="BK72" s="1316"/>
      <c r="BL72" s="1316"/>
      <c r="BM72" s="1316"/>
      <c r="BN72" s="1316"/>
      <c r="BO72" s="1317"/>
      <c r="BP72" s="1318" t="s">
        <v>567</v>
      </c>
      <c r="BQ72" s="1318"/>
      <c r="BR72" s="1318"/>
      <c r="BS72" s="1318"/>
      <c r="BT72" s="1318"/>
      <c r="BU72" s="1318"/>
      <c r="BV72" s="1318"/>
      <c r="BW72" s="1318"/>
      <c r="BX72" s="1318" t="s">
        <v>568</v>
      </c>
      <c r="BY72" s="1318"/>
      <c r="BZ72" s="1318"/>
      <c r="CA72" s="1318"/>
      <c r="CB72" s="1318"/>
      <c r="CC72" s="1318"/>
      <c r="CD72" s="1318"/>
      <c r="CE72" s="1318"/>
      <c r="CF72" s="1318" t="s">
        <v>569</v>
      </c>
      <c r="CG72" s="1318"/>
      <c r="CH72" s="1318"/>
      <c r="CI72" s="1318"/>
      <c r="CJ72" s="1318"/>
      <c r="CK72" s="1318"/>
      <c r="CL72" s="1318"/>
      <c r="CM72" s="1318"/>
      <c r="CN72" s="1318" t="s">
        <v>570</v>
      </c>
      <c r="CO72" s="1318"/>
      <c r="CP72" s="1318"/>
      <c r="CQ72" s="1318"/>
      <c r="CR72" s="1318"/>
      <c r="CS72" s="1318"/>
      <c r="CT72" s="1318"/>
      <c r="CU72" s="1318"/>
      <c r="CV72" s="1318" t="s">
        <v>571</v>
      </c>
      <c r="CW72" s="1318"/>
      <c r="CX72" s="1318"/>
      <c r="CY72" s="1318"/>
      <c r="CZ72" s="1318"/>
      <c r="DA72" s="1318"/>
      <c r="DB72" s="1318"/>
      <c r="DC72" s="1318"/>
    </row>
    <row r="73" spans="2:107" ht="13.2" x14ac:dyDescent="0.2">
      <c r="B73" s="394"/>
      <c r="G73" s="1325"/>
      <c r="H73" s="1325"/>
      <c r="I73" s="1325"/>
      <c r="J73" s="1325"/>
      <c r="K73" s="1326"/>
      <c r="L73" s="1326"/>
      <c r="M73" s="1326"/>
      <c r="N73" s="1326"/>
      <c r="AM73" s="403"/>
      <c r="AN73" s="1321" t="s">
        <v>611</v>
      </c>
      <c r="AO73" s="1321"/>
      <c r="AP73" s="1321"/>
      <c r="AQ73" s="1321"/>
      <c r="AR73" s="1321"/>
      <c r="AS73" s="1321"/>
      <c r="AT73" s="1321"/>
      <c r="AU73" s="1321"/>
      <c r="AV73" s="1321"/>
      <c r="AW73" s="1321"/>
      <c r="AX73" s="1321"/>
      <c r="AY73" s="1321"/>
      <c r="AZ73" s="1321"/>
      <c r="BA73" s="1321"/>
      <c r="BB73" s="1321" t="s">
        <v>612</v>
      </c>
      <c r="BC73" s="1321"/>
      <c r="BD73" s="1321"/>
      <c r="BE73" s="1321"/>
      <c r="BF73" s="1321"/>
      <c r="BG73" s="1321"/>
      <c r="BH73" s="1321"/>
      <c r="BI73" s="1321"/>
      <c r="BJ73" s="1321"/>
      <c r="BK73" s="1321"/>
      <c r="BL73" s="1321"/>
      <c r="BM73" s="1321"/>
      <c r="BN73" s="1321"/>
      <c r="BO73" s="1321"/>
      <c r="BP73" s="1319">
        <v>45.2</v>
      </c>
      <c r="BQ73" s="1319"/>
      <c r="BR73" s="1319"/>
      <c r="BS73" s="1319"/>
      <c r="BT73" s="1319"/>
      <c r="BU73" s="1319"/>
      <c r="BV73" s="1319"/>
      <c r="BW73" s="1319"/>
      <c r="BX73" s="1319">
        <v>42.4</v>
      </c>
      <c r="BY73" s="1319"/>
      <c r="BZ73" s="1319"/>
      <c r="CA73" s="1319"/>
      <c r="CB73" s="1319"/>
      <c r="CC73" s="1319"/>
      <c r="CD73" s="1319"/>
      <c r="CE73" s="1319"/>
      <c r="CF73" s="1319">
        <v>49.9</v>
      </c>
      <c r="CG73" s="1319"/>
      <c r="CH73" s="1319"/>
      <c r="CI73" s="1319"/>
      <c r="CJ73" s="1319"/>
      <c r="CK73" s="1319"/>
      <c r="CL73" s="1319"/>
      <c r="CM73" s="1319"/>
      <c r="CN73" s="1319">
        <v>53.9</v>
      </c>
      <c r="CO73" s="1319"/>
      <c r="CP73" s="1319"/>
      <c r="CQ73" s="1319"/>
      <c r="CR73" s="1319"/>
      <c r="CS73" s="1319"/>
      <c r="CT73" s="1319"/>
      <c r="CU73" s="1319"/>
      <c r="CV73" s="1319">
        <v>55.4</v>
      </c>
      <c r="CW73" s="1319"/>
      <c r="CX73" s="1319"/>
      <c r="CY73" s="1319"/>
      <c r="CZ73" s="1319"/>
      <c r="DA73" s="1319"/>
      <c r="DB73" s="1319"/>
      <c r="DC73" s="1319"/>
    </row>
    <row r="74" spans="2:107" ht="13.2" x14ac:dyDescent="0.2">
      <c r="B74" s="394"/>
      <c r="G74" s="1325"/>
      <c r="H74" s="1325"/>
      <c r="I74" s="1325"/>
      <c r="J74" s="1325"/>
      <c r="K74" s="1326"/>
      <c r="L74" s="1326"/>
      <c r="M74" s="1326"/>
      <c r="N74" s="1326"/>
      <c r="AM74" s="403"/>
      <c r="AN74" s="1321"/>
      <c r="AO74" s="1321"/>
      <c r="AP74" s="1321"/>
      <c r="AQ74" s="1321"/>
      <c r="AR74" s="1321"/>
      <c r="AS74" s="1321"/>
      <c r="AT74" s="1321"/>
      <c r="AU74" s="1321"/>
      <c r="AV74" s="1321"/>
      <c r="AW74" s="1321"/>
      <c r="AX74" s="1321"/>
      <c r="AY74" s="1321"/>
      <c r="AZ74" s="1321"/>
      <c r="BA74" s="1321"/>
      <c r="BB74" s="1321"/>
      <c r="BC74" s="1321"/>
      <c r="BD74" s="1321"/>
      <c r="BE74" s="1321"/>
      <c r="BF74" s="1321"/>
      <c r="BG74" s="1321"/>
      <c r="BH74" s="1321"/>
      <c r="BI74" s="1321"/>
      <c r="BJ74" s="1321"/>
      <c r="BK74" s="1321"/>
      <c r="BL74" s="1321"/>
      <c r="BM74" s="1321"/>
      <c r="BN74" s="1321"/>
      <c r="BO74" s="1321"/>
      <c r="BP74" s="1319"/>
      <c r="BQ74" s="1319"/>
      <c r="BR74" s="1319"/>
      <c r="BS74" s="1319"/>
      <c r="BT74" s="1319"/>
      <c r="BU74" s="1319"/>
      <c r="BV74" s="1319"/>
      <c r="BW74" s="1319"/>
      <c r="BX74" s="1319"/>
      <c r="BY74" s="1319"/>
      <c r="BZ74" s="1319"/>
      <c r="CA74" s="1319"/>
      <c r="CB74" s="1319"/>
      <c r="CC74" s="1319"/>
      <c r="CD74" s="1319"/>
      <c r="CE74" s="1319"/>
      <c r="CF74" s="1319"/>
      <c r="CG74" s="1319"/>
      <c r="CH74" s="1319"/>
      <c r="CI74" s="1319"/>
      <c r="CJ74" s="1319"/>
      <c r="CK74" s="1319"/>
      <c r="CL74" s="1319"/>
      <c r="CM74" s="1319"/>
      <c r="CN74" s="1319"/>
      <c r="CO74" s="1319"/>
      <c r="CP74" s="1319"/>
      <c r="CQ74" s="1319"/>
      <c r="CR74" s="1319"/>
      <c r="CS74" s="1319"/>
      <c r="CT74" s="1319"/>
      <c r="CU74" s="1319"/>
      <c r="CV74" s="1319"/>
      <c r="CW74" s="1319"/>
      <c r="CX74" s="1319"/>
      <c r="CY74" s="1319"/>
      <c r="CZ74" s="1319"/>
      <c r="DA74" s="1319"/>
      <c r="DB74" s="1319"/>
      <c r="DC74" s="1319"/>
    </row>
    <row r="75" spans="2:107" ht="13.2" x14ac:dyDescent="0.2">
      <c r="B75" s="394"/>
      <c r="G75" s="1325"/>
      <c r="H75" s="1325"/>
      <c r="I75" s="1314"/>
      <c r="J75" s="1314"/>
      <c r="K75" s="1320"/>
      <c r="L75" s="1320"/>
      <c r="M75" s="1320"/>
      <c r="N75" s="1320"/>
      <c r="AM75" s="403"/>
      <c r="AN75" s="1321"/>
      <c r="AO75" s="1321"/>
      <c r="AP75" s="1321"/>
      <c r="AQ75" s="1321"/>
      <c r="AR75" s="1321"/>
      <c r="AS75" s="1321"/>
      <c r="AT75" s="1321"/>
      <c r="AU75" s="1321"/>
      <c r="AV75" s="1321"/>
      <c r="AW75" s="1321"/>
      <c r="AX75" s="1321"/>
      <c r="AY75" s="1321"/>
      <c r="AZ75" s="1321"/>
      <c r="BA75" s="1321"/>
      <c r="BB75" s="1321" t="s">
        <v>617</v>
      </c>
      <c r="BC75" s="1321"/>
      <c r="BD75" s="1321"/>
      <c r="BE75" s="1321"/>
      <c r="BF75" s="1321"/>
      <c r="BG75" s="1321"/>
      <c r="BH75" s="1321"/>
      <c r="BI75" s="1321"/>
      <c r="BJ75" s="1321"/>
      <c r="BK75" s="1321"/>
      <c r="BL75" s="1321"/>
      <c r="BM75" s="1321"/>
      <c r="BN75" s="1321"/>
      <c r="BO75" s="1321"/>
      <c r="BP75" s="1319">
        <v>8</v>
      </c>
      <c r="BQ75" s="1319"/>
      <c r="BR75" s="1319"/>
      <c r="BS75" s="1319"/>
      <c r="BT75" s="1319"/>
      <c r="BU75" s="1319"/>
      <c r="BV75" s="1319"/>
      <c r="BW75" s="1319"/>
      <c r="BX75" s="1319">
        <v>6.8</v>
      </c>
      <c r="BY75" s="1319"/>
      <c r="BZ75" s="1319"/>
      <c r="CA75" s="1319"/>
      <c r="CB75" s="1319"/>
      <c r="CC75" s="1319"/>
      <c r="CD75" s="1319"/>
      <c r="CE75" s="1319"/>
      <c r="CF75" s="1319">
        <v>6</v>
      </c>
      <c r="CG75" s="1319"/>
      <c r="CH75" s="1319"/>
      <c r="CI75" s="1319"/>
      <c r="CJ75" s="1319"/>
      <c r="CK75" s="1319"/>
      <c r="CL75" s="1319"/>
      <c r="CM75" s="1319"/>
      <c r="CN75" s="1319">
        <v>5.8</v>
      </c>
      <c r="CO75" s="1319"/>
      <c r="CP75" s="1319"/>
      <c r="CQ75" s="1319"/>
      <c r="CR75" s="1319"/>
      <c r="CS75" s="1319"/>
      <c r="CT75" s="1319"/>
      <c r="CU75" s="1319"/>
      <c r="CV75" s="1319">
        <v>6.2</v>
      </c>
      <c r="CW75" s="1319"/>
      <c r="CX75" s="1319"/>
      <c r="CY75" s="1319"/>
      <c r="CZ75" s="1319"/>
      <c r="DA75" s="1319"/>
      <c r="DB75" s="1319"/>
      <c r="DC75" s="1319"/>
    </row>
    <row r="76" spans="2:107" ht="13.2" x14ac:dyDescent="0.2">
      <c r="B76" s="394"/>
      <c r="G76" s="1325"/>
      <c r="H76" s="1325"/>
      <c r="I76" s="1314"/>
      <c r="J76" s="1314"/>
      <c r="K76" s="1320"/>
      <c r="L76" s="1320"/>
      <c r="M76" s="1320"/>
      <c r="N76" s="1320"/>
      <c r="AM76" s="403"/>
      <c r="AN76" s="1321"/>
      <c r="AO76" s="1321"/>
      <c r="AP76" s="1321"/>
      <c r="AQ76" s="1321"/>
      <c r="AR76" s="1321"/>
      <c r="AS76" s="1321"/>
      <c r="AT76" s="1321"/>
      <c r="AU76" s="1321"/>
      <c r="AV76" s="1321"/>
      <c r="AW76" s="1321"/>
      <c r="AX76" s="1321"/>
      <c r="AY76" s="1321"/>
      <c r="AZ76" s="1321"/>
      <c r="BA76" s="1321"/>
      <c r="BB76" s="1321"/>
      <c r="BC76" s="1321"/>
      <c r="BD76" s="1321"/>
      <c r="BE76" s="1321"/>
      <c r="BF76" s="1321"/>
      <c r="BG76" s="1321"/>
      <c r="BH76" s="1321"/>
      <c r="BI76" s="1321"/>
      <c r="BJ76" s="1321"/>
      <c r="BK76" s="1321"/>
      <c r="BL76" s="1321"/>
      <c r="BM76" s="1321"/>
      <c r="BN76" s="1321"/>
      <c r="BO76" s="1321"/>
      <c r="BP76" s="1319"/>
      <c r="BQ76" s="1319"/>
      <c r="BR76" s="1319"/>
      <c r="BS76" s="1319"/>
      <c r="BT76" s="1319"/>
      <c r="BU76" s="1319"/>
      <c r="BV76" s="1319"/>
      <c r="BW76" s="1319"/>
      <c r="BX76" s="1319"/>
      <c r="BY76" s="1319"/>
      <c r="BZ76" s="1319"/>
      <c r="CA76" s="1319"/>
      <c r="CB76" s="1319"/>
      <c r="CC76" s="1319"/>
      <c r="CD76" s="1319"/>
      <c r="CE76" s="1319"/>
      <c r="CF76" s="1319"/>
      <c r="CG76" s="1319"/>
      <c r="CH76" s="1319"/>
      <c r="CI76" s="1319"/>
      <c r="CJ76" s="1319"/>
      <c r="CK76" s="1319"/>
      <c r="CL76" s="1319"/>
      <c r="CM76" s="1319"/>
      <c r="CN76" s="1319"/>
      <c r="CO76" s="1319"/>
      <c r="CP76" s="1319"/>
      <c r="CQ76" s="1319"/>
      <c r="CR76" s="1319"/>
      <c r="CS76" s="1319"/>
      <c r="CT76" s="1319"/>
      <c r="CU76" s="1319"/>
      <c r="CV76" s="1319"/>
      <c r="CW76" s="1319"/>
      <c r="CX76" s="1319"/>
      <c r="CY76" s="1319"/>
      <c r="CZ76" s="1319"/>
      <c r="DA76" s="1319"/>
      <c r="DB76" s="1319"/>
      <c r="DC76" s="1319"/>
    </row>
    <row r="77" spans="2:107" ht="13.2" x14ac:dyDescent="0.2">
      <c r="B77" s="394"/>
      <c r="G77" s="1314"/>
      <c r="H77" s="1314"/>
      <c r="I77" s="1314"/>
      <c r="J77" s="1314"/>
      <c r="K77" s="1326"/>
      <c r="L77" s="1326"/>
      <c r="M77" s="1326"/>
      <c r="N77" s="1326"/>
      <c r="AN77" s="1318" t="s">
        <v>614</v>
      </c>
      <c r="AO77" s="1318"/>
      <c r="AP77" s="1318"/>
      <c r="AQ77" s="1318"/>
      <c r="AR77" s="1318"/>
      <c r="AS77" s="1318"/>
      <c r="AT77" s="1318"/>
      <c r="AU77" s="1318"/>
      <c r="AV77" s="1318"/>
      <c r="AW77" s="1318"/>
      <c r="AX77" s="1318"/>
      <c r="AY77" s="1318"/>
      <c r="AZ77" s="1318"/>
      <c r="BA77" s="1318"/>
      <c r="BB77" s="1321" t="s">
        <v>612</v>
      </c>
      <c r="BC77" s="1321"/>
      <c r="BD77" s="1321"/>
      <c r="BE77" s="1321"/>
      <c r="BF77" s="1321"/>
      <c r="BG77" s="1321"/>
      <c r="BH77" s="1321"/>
      <c r="BI77" s="1321"/>
      <c r="BJ77" s="1321"/>
      <c r="BK77" s="1321"/>
      <c r="BL77" s="1321"/>
      <c r="BM77" s="1321"/>
      <c r="BN77" s="1321"/>
      <c r="BO77" s="1321"/>
      <c r="BP77" s="1319">
        <v>17.899999999999999</v>
      </c>
      <c r="BQ77" s="1319"/>
      <c r="BR77" s="1319"/>
      <c r="BS77" s="1319"/>
      <c r="BT77" s="1319"/>
      <c r="BU77" s="1319"/>
      <c r="BV77" s="1319"/>
      <c r="BW77" s="1319"/>
      <c r="BX77" s="1319">
        <v>27</v>
      </c>
      <c r="BY77" s="1319"/>
      <c r="BZ77" s="1319"/>
      <c r="CA77" s="1319"/>
      <c r="CB77" s="1319"/>
      <c r="CC77" s="1319"/>
      <c r="CD77" s="1319"/>
      <c r="CE77" s="1319"/>
      <c r="CF77" s="1319">
        <v>25.4</v>
      </c>
      <c r="CG77" s="1319"/>
      <c r="CH77" s="1319"/>
      <c r="CI77" s="1319"/>
      <c r="CJ77" s="1319"/>
      <c r="CK77" s="1319"/>
      <c r="CL77" s="1319"/>
      <c r="CM77" s="1319"/>
      <c r="CN77" s="1319">
        <v>23.4</v>
      </c>
      <c r="CO77" s="1319"/>
      <c r="CP77" s="1319"/>
      <c r="CQ77" s="1319"/>
      <c r="CR77" s="1319"/>
      <c r="CS77" s="1319"/>
      <c r="CT77" s="1319"/>
      <c r="CU77" s="1319"/>
      <c r="CV77" s="1319">
        <v>7.7</v>
      </c>
      <c r="CW77" s="1319"/>
      <c r="CX77" s="1319"/>
      <c r="CY77" s="1319"/>
      <c r="CZ77" s="1319"/>
      <c r="DA77" s="1319"/>
      <c r="DB77" s="1319"/>
      <c r="DC77" s="1319"/>
    </row>
    <row r="78" spans="2:107" ht="13.2" x14ac:dyDescent="0.2">
      <c r="B78" s="394"/>
      <c r="G78" s="1314"/>
      <c r="H78" s="1314"/>
      <c r="I78" s="1314"/>
      <c r="J78" s="1314"/>
      <c r="K78" s="1326"/>
      <c r="L78" s="1326"/>
      <c r="M78" s="1326"/>
      <c r="N78" s="1326"/>
      <c r="AN78" s="1318"/>
      <c r="AO78" s="1318"/>
      <c r="AP78" s="1318"/>
      <c r="AQ78" s="1318"/>
      <c r="AR78" s="1318"/>
      <c r="AS78" s="1318"/>
      <c r="AT78" s="1318"/>
      <c r="AU78" s="1318"/>
      <c r="AV78" s="1318"/>
      <c r="AW78" s="1318"/>
      <c r="AX78" s="1318"/>
      <c r="AY78" s="1318"/>
      <c r="AZ78" s="1318"/>
      <c r="BA78" s="1318"/>
      <c r="BB78" s="1321"/>
      <c r="BC78" s="1321"/>
      <c r="BD78" s="1321"/>
      <c r="BE78" s="1321"/>
      <c r="BF78" s="1321"/>
      <c r="BG78" s="1321"/>
      <c r="BH78" s="1321"/>
      <c r="BI78" s="1321"/>
      <c r="BJ78" s="1321"/>
      <c r="BK78" s="1321"/>
      <c r="BL78" s="1321"/>
      <c r="BM78" s="1321"/>
      <c r="BN78" s="1321"/>
      <c r="BO78" s="1321"/>
      <c r="BP78" s="1319"/>
      <c r="BQ78" s="1319"/>
      <c r="BR78" s="1319"/>
      <c r="BS78" s="1319"/>
      <c r="BT78" s="1319"/>
      <c r="BU78" s="1319"/>
      <c r="BV78" s="1319"/>
      <c r="BW78" s="1319"/>
      <c r="BX78" s="1319"/>
      <c r="BY78" s="1319"/>
      <c r="BZ78" s="1319"/>
      <c r="CA78" s="1319"/>
      <c r="CB78" s="1319"/>
      <c r="CC78" s="1319"/>
      <c r="CD78" s="1319"/>
      <c r="CE78" s="1319"/>
      <c r="CF78" s="1319"/>
      <c r="CG78" s="1319"/>
      <c r="CH78" s="1319"/>
      <c r="CI78" s="1319"/>
      <c r="CJ78" s="1319"/>
      <c r="CK78" s="1319"/>
      <c r="CL78" s="1319"/>
      <c r="CM78" s="1319"/>
      <c r="CN78" s="1319"/>
      <c r="CO78" s="1319"/>
      <c r="CP78" s="1319"/>
      <c r="CQ78" s="1319"/>
      <c r="CR78" s="1319"/>
      <c r="CS78" s="1319"/>
      <c r="CT78" s="1319"/>
      <c r="CU78" s="1319"/>
      <c r="CV78" s="1319"/>
      <c r="CW78" s="1319"/>
      <c r="CX78" s="1319"/>
      <c r="CY78" s="1319"/>
      <c r="CZ78" s="1319"/>
      <c r="DA78" s="1319"/>
      <c r="DB78" s="1319"/>
      <c r="DC78" s="1319"/>
    </row>
    <row r="79" spans="2:107" ht="13.2" x14ac:dyDescent="0.2">
      <c r="B79" s="394"/>
      <c r="G79" s="1314"/>
      <c r="H79" s="1314"/>
      <c r="I79" s="1324"/>
      <c r="J79" s="1324"/>
      <c r="K79" s="1327"/>
      <c r="L79" s="1327"/>
      <c r="M79" s="1327"/>
      <c r="N79" s="1327"/>
      <c r="AN79" s="1318"/>
      <c r="AO79" s="1318"/>
      <c r="AP79" s="1318"/>
      <c r="AQ79" s="1318"/>
      <c r="AR79" s="1318"/>
      <c r="AS79" s="1318"/>
      <c r="AT79" s="1318"/>
      <c r="AU79" s="1318"/>
      <c r="AV79" s="1318"/>
      <c r="AW79" s="1318"/>
      <c r="AX79" s="1318"/>
      <c r="AY79" s="1318"/>
      <c r="AZ79" s="1318"/>
      <c r="BA79" s="1318"/>
      <c r="BB79" s="1321" t="s">
        <v>617</v>
      </c>
      <c r="BC79" s="1321"/>
      <c r="BD79" s="1321"/>
      <c r="BE79" s="1321"/>
      <c r="BF79" s="1321"/>
      <c r="BG79" s="1321"/>
      <c r="BH79" s="1321"/>
      <c r="BI79" s="1321"/>
      <c r="BJ79" s="1321"/>
      <c r="BK79" s="1321"/>
      <c r="BL79" s="1321"/>
      <c r="BM79" s="1321"/>
      <c r="BN79" s="1321"/>
      <c r="BO79" s="1321"/>
      <c r="BP79" s="1319">
        <v>9.5</v>
      </c>
      <c r="BQ79" s="1319"/>
      <c r="BR79" s="1319"/>
      <c r="BS79" s="1319"/>
      <c r="BT79" s="1319"/>
      <c r="BU79" s="1319"/>
      <c r="BV79" s="1319"/>
      <c r="BW79" s="1319"/>
      <c r="BX79" s="1319">
        <v>8.6999999999999993</v>
      </c>
      <c r="BY79" s="1319"/>
      <c r="BZ79" s="1319"/>
      <c r="CA79" s="1319"/>
      <c r="CB79" s="1319"/>
      <c r="CC79" s="1319"/>
      <c r="CD79" s="1319"/>
      <c r="CE79" s="1319"/>
      <c r="CF79" s="1319">
        <v>8.6</v>
      </c>
      <c r="CG79" s="1319"/>
      <c r="CH79" s="1319"/>
      <c r="CI79" s="1319"/>
      <c r="CJ79" s="1319"/>
      <c r="CK79" s="1319"/>
      <c r="CL79" s="1319"/>
      <c r="CM79" s="1319"/>
      <c r="CN79" s="1319">
        <v>8.5</v>
      </c>
      <c r="CO79" s="1319"/>
      <c r="CP79" s="1319"/>
      <c r="CQ79" s="1319"/>
      <c r="CR79" s="1319"/>
      <c r="CS79" s="1319"/>
      <c r="CT79" s="1319"/>
      <c r="CU79" s="1319"/>
      <c r="CV79" s="1319">
        <v>8.6</v>
      </c>
      <c r="CW79" s="1319"/>
      <c r="CX79" s="1319"/>
      <c r="CY79" s="1319"/>
      <c r="CZ79" s="1319"/>
      <c r="DA79" s="1319"/>
      <c r="DB79" s="1319"/>
      <c r="DC79" s="1319"/>
    </row>
    <row r="80" spans="2:107" ht="13.2" x14ac:dyDescent="0.2">
      <c r="B80" s="394"/>
      <c r="G80" s="1314"/>
      <c r="H80" s="1314"/>
      <c r="I80" s="1324"/>
      <c r="J80" s="1324"/>
      <c r="K80" s="1327"/>
      <c r="L80" s="1327"/>
      <c r="M80" s="1327"/>
      <c r="N80" s="1327"/>
      <c r="AN80" s="1318"/>
      <c r="AO80" s="1318"/>
      <c r="AP80" s="1318"/>
      <c r="AQ80" s="1318"/>
      <c r="AR80" s="1318"/>
      <c r="AS80" s="1318"/>
      <c r="AT80" s="1318"/>
      <c r="AU80" s="1318"/>
      <c r="AV80" s="1318"/>
      <c r="AW80" s="1318"/>
      <c r="AX80" s="1318"/>
      <c r="AY80" s="1318"/>
      <c r="AZ80" s="1318"/>
      <c r="BA80" s="1318"/>
      <c r="BB80" s="1321"/>
      <c r="BC80" s="1321"/>
      <c r="BD80" s="1321"/>
      <c r="BE80" s="1321"/>
      <c r="BF80" s="1321"/>
      <c r="BG80" s="1321"/>
      <c r="BH80" s="1321"/>
      <c r="BI80" s="1321"/>
      <c r="BJ80" s="1321"/>
      <c r="BK80" s="1321"/>
      <c r="BL80" s="1321"/>
      <c r="BM80" s="1321"/>
      <c r="BN80" s="1321"/>
      <c r="BO80" s="1321"/>
      <c r="BP80" s="1319"/>
      <c r="BQ80" s="1319"/>
      <c r="BR80" s="1319"/>
      <c r="BS80" s="1319"/>
      <c r="BT80" s="1319"/>
      <c r="BU80" s="1319"/>
      <c r="BV80" s="1319"/>
      <c r="BW80" s="1319"/>
      <c r="BX80" s="1319"/>
      <c r="BY80" s="1319"/>
      <c r="BZ80" s="1319"/>
      <c r="CA80" s="1319"/>
      <c r="CB80" s="1319"/>
      <c r="CC80" s="1319"/>
      <c r="CD80" s="1319"/>
      <c r="CE80" s="1319"/>
      <c r="CF80" s="1319"/>
      <c r="CG80" s="1319"/>
      <c r="CH80" s="1319"/>
      <c r="CI80" s="1319"/>
      <c r="CJ80" s="1319"/>
      <c r="CK80" s="1319"/>
      <c r="CL80" s="1319"/>
      <c r="CM80" s="1319"/>
      <c r="CN80" s="1319"/>
      <c r="CO80" s="1319"/>
      <c r="CP80" s="1319"/>
      <c r="CQ80" s="1319"/>
      <c r="CR80" s="1319"/>
      <c r="CS80" s="1319"/>
      <c r="CT80" s="1319"/>
      <c r="CU80" s="1319"/>
      <c r="CV80" s="1319"/>
      <c r="CW80" s="1319"/>
      <c r="CX80" s="1319"/>
      <c r="CY80" s="1319"/>
      <c r="CZ80" s="1319"/>
      <c r="DA80" s="1319"/>
      <c r="DB80" s="1319"/>
      <c r="DC80" s="1319"/>
    </row>
    <row r="81" spans="2:109" ht="13.2" x14ac:dyDescent="0.2">
      <c r="B81" s="394"/>
    </row>
    <row r="82" spans="2:109" ht="16.2" x14ac:dyDescent="0.2">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ht="13.2" x14ac:dyDescent="0.2">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ht="13.2" x14ac:dyDescent="0.2">
      <c r="DD84" s="387"/>
      <c r="DE84" s="387"/>
    </row>
    <row r="85" spans="2:109" ht="13.2" x14ac:dyDescent="0.2">
      <c r="DD85" s="387"/>
      <c r="DE85" s="387"/>
    </row>
    <row r="86" spans="2:109" ht="13.2" hidden="1" x14ac:dyDescent="0.2">
      <c r="DD86" s="387"/>
      <c r="DE86" s="387"/>
    </row>
    <row r="87" spans="2:109" ht="13.2" hidden="1" x14ac:dyDescent="0.2">
      <c r="K87" s="422"/>
      <c r="AQ87" s="422"/>
      <c r="BC87" s="422"/>
      <c r="BO87" s="422"/>
      <c r="CA87" s="422"/>
      <c r="CM87" s="422"/>
      <c r="CY87" s="422"/>
      <c r="DD87" s="387"/>
      <c r="DE87" s="387"/>
    </row>
    <row r="88" spans="2:109" ht="13.2" hidden="1" x14ac:dyDescent="0.2">
      <c r="DD88" s="387"/>
      <c r="DE88" s="387"/>
    </row>
    <row r="89" spans="2:109" ht="13.2" hidden="1" x14ac:dyDescent="0.2">
      <c r="DD89" s="387"/>
      <c r="DE89" s="387"/>
    </row>
    <row r="90" spans="2:109" ht="13.2" hidden="1" x14ac:dyDescent="0.2">
      <c r="DD90" s="387"/>
      <c r="DE90" s="387"/>
    </row>
    <row r="91" spans="2:109" ht="13.2" hidden="1" x14ac:dyDescent="0.2">
      <c r="DD91" s="387"/>
      <c r="DE91" s="387"/>
    </row>
    <row r="92" spans="2:109" ht="13.5" hidden="1" customHeight="1" x14ac:dyDescent="0.2">
      <c r="DD92" s="387"/>
      <c r="DE92" s="387"/>
    </row>
    <row r="93" spans="2:109" ht="13.5" hidden="1" customHeight="1" x14ac:dyDescent="0.2">
      <c r="DD93" s="387"/>
      <c r="DE93" s="387"/>
    </row>
    <row r="94" spans="2:109" ht="13.5" hidden="1" customHeight="1" x14ac:dyDescent="0.2">
      <c r="DD94" s="387"/>
      <c r="DE94" s="387"/>
    </row>
    <row r="95" spans="2:109" ht="13.5" hidden="1" customHeight="1" x14ac:dyDescent="0.2">
      <c r="DD95" s="387"/>
      <c r="DE95" s="387"/>
    </row>
    <row r="96" spans="2:109" ht="13.5" hidden="1" customHeight="1" x14ac:dyDescent="0.2">
      <c r="DD96" s="387"/>
      <c r="DE96" s="387"/>
    </row>
    <row r="97" spans="108:109" ht="13.5" hidden="1" customHeight="1" x14ac:dyDescent="0.2">
      <c r="DD97" s="387"/>
      <c r="DE97" s="387"/>
    </row>
    <row r="98" spans="108:109" ht="13.5" hidden="1" customHeight="1" x14ac:dyDescent="0.2">
      <c r="DD98" s="387"/>
      <c r="DE98" s="387"/>
    </row>
    <row r="99" spans="108:109" ht="13.5" hidden="1" customHeight="1" x14ac:dyDescent="0.2">
      <c r="DD99" s="387"/>
      <c r="DE99" s="387"/>
    </row>
    <row r="100" spans="108:109" ht="13.5" hidden="1" customHeight="1" x14ac:dyDescent="0.2">
      <c r="DD100" s="387"/>
      <c r="DE100" s="387"/>
    </row>
    <row r="101" spans="108:109" ht="13.5" hidden="1" customHeight="1" x14ac:dyDescent="0.2">
      <c r="DD101" s="387"/>
      <c r="DE101" s="387"/>
    </row>
    <row r="102" spans="108:109" ht="13.5" hidden="1" customHeight="1" x14ac:dyDescent="0.2">
      <c r="DD102" s="387"/>
      <c r="DE102" s="387"/>
    </row>
    <row r="103" spans="108:109" ht="13.5" hidden="1" customHeight="1" x14ac:dyDescent="0.2">
      <c r="DD103" s="387"/>
      <c r="DE103" s="387"/>
    </row>
    <row r="104" spans="108:109" ht="13.5" hidden="1" customHeight="1" x14ac:dyDescent="0.2">
      <c r="DD104" s="387"/>
      <c r="DE104" s="387"/>
    </row>
    <row r="105" spans="108:109" ht="13.5" hidden="1" customHeight="1" x14ac:dyDescent="0.2">
      <c r="DD105" s="387"/>
      <c r="DE105" s="387"/>
    </row>
    <row r="106" spans="108:109" ht="13.5" hidden="1" customHeight="1" x14ac:dyDescent="0.2">
      <c r="DD106" s="387"/>
      <c r="DE106" s="387"/>
    </row>
    <row r="107" spans="108:109" ht="13.5" hidden="1" customHeight="1" x14ac:dyDescent="0.2">
      <c r="DD107" s="387"/>
      <c r="DE107" s="387"/>
    </row>
    <row r="108" spans="108:109" ht="13.5" hidden="1" customHeight="1" x14ac:dyDescent="0.2">
      <c r="DD108" s="387"/>
      <c r="DE108" s="387"/>
    </row>
    <row r="109" spans="108:109" ht="13.5" hidden="1" customHeight="1" x14ac:dyDescent="0.2">
      <c r="DD109" s="387"/>
      <c r="DE109" s="387"/>
    </row>
    <row r="110" spans="108:109" ht="13.5" hidden="1" customHeight="1" x14ac:dyDescent="0.2">
      <c r="DD110" s="387"/>
      <c r="DE110" s="387"/>
    </row>
    <row r="111" spans="108:109" ht="13.5" hidden="1" customHeight="1" x14ac:dyDescent="0.2">
      <c r="DD111" s="387"/>
      <c r="DE111" s="387"/>
    </row>
    <row r="112" spans="108:109" ht="13.5" hidden="1" customHeight="1" x14ac:dyDescent="0.2">
      <c r="DD112" s="387"/>
      <c r="DE112" s="387"/>
    </row>
    <row r="113" spans="108:109" ht="13.5" hidden="1" customHeight="1" x14ac:dyDescent="0.2">
      <c r="DD113" s="387"/>
      <c r="DE113" s="387"/>
    </row>
    <row r="114" spans="108:109" ht="13.5" hidden="1" customHeight="1" x14ac:dyDescent="0.2">
      <c r="DD114" s="387"/>
      <c r="DE114" s="387"/>
    </row>
    <row r="115" spans="108:109" ht="13.5" hidden="1" customHeight="1" x14ac:dyDescent="0.2">
      <c r="DD115" s="387"/>
      <c r="DE115" s="387"/>
    </row>
    <row r="116" spans="108:109" ht="13.5" hidden="1" customHeight="1" x14ac:dyDescent="0.2">
      <c r="DD116" s="387"/>
      <c r="DE116" s="387"/>
    </row>
    <row r="117" spans="108:109" ht="13.5" hidden="1" customHeight="1" x14ac:dyDescent="0.2">
      <c r="DD117" s="387"/>
      <c r="DE117" s="387"/>
    </row>
    <row r="118" spans="108:109" ht="13.5" hidden="1" customHeight="1" x14ac:dyDescent="0.2">
      <c r="DD118" s="387"/>
      <c r="DE118" s="387"/>
    </row>
    <row r="119" spans="108:109" ht="13.5" hidden="1" customHeight="1" x14ac:dyDescent="0.2">
      <c r="DD119" s="387"/>
      <c r="DE119" s="387"/>
    </row>
    <row r="120" spans="108:109" ht="13.5" hidden="1" customHeight="1" x14ac:dyDescent="0.2">
      <c r="DD120" s="387"/>
      <c r="DE120" s="387"/>
    </row>
    <row r="121" spans="108:109" ht="13.5" hidden="1" customHeight="1" x14ac:dyDescent="0.2">
      <c r="DD121" s="387"/>
      <c r="DE121" s="387"/>
    </row>
    <row r="122" spans="108:109" ht="13.5" hidden="1" customHeight="1" x14ac:dyDescent="0.2">
      <c r="DD122" s="387"/>
      <c r="DE122" s="387"/>
    </row>
    <row r="123" spans="108:109" ht="13.5" hidden="1" customHeight="1" x14ac:dyDescent="0.2">
      <c r="DD123" s="387"/>
      <c r="DE123" s="387"/>
    </row>
    <row r="124" spans="108:109" ht="13.5" hidden="1" customHeight="1" x14ac:dyDescent="0.2">
      <c r="DD124" s="387"/>
      <c r="DE124" s="387"/>
    </row>
    <row r="125" spans="108:109" ht="13.5" hidden="1" customHeight="1" x14ac:dyDescent="0.2">
      <c r="DD125" s="387"/>
      <c r="DE125" s="387"/>
    </row>
    <row r="126" spans="108:109" ht="13.5" hidden="1" customHeight="1" x14ac:dyDescent="0.2">
      <c r="DD126" s="387"/>
      <c r="DE126" s="387"/>
    </row>
    <row r="127" spans="108:109" ht="13.5" hidden="1" customHeight="1" x14ac:dyDescent="0.2">
      <c r="DD127" s="387"/>
      <c r="DE127" s="387"/>
    </row>
    <row r="128" spans="108:109" ht="13.5" hidden="1" customHeight="1" x14ac:dyDescent="0.2">
      <c r="DD128" s="387"/>
      <c r="DE128" s="387"/>
    </row>
    <row r="129" spans="108:109" ht="13.5" hidden="1" customHeight="1" x14ac:dyDescent="0.2">
      <c r="DD129" s="387"/>
      <c r="DE129" s="387"/>
    </row>
    <row r="130" spans="108:109" ht="13.5" hidden="1" customHeight="1" x14ac:dyDescent="0.2">
      <c r="DD130" s="387"/>
      <c r="DE130" s="387"/>
    </row>
    <row r="131" spans="108:109" ht="13.5" hidden="1" customHeight="1" x14ac:dyDescent="0.2">
      <c r="DD131" s="387"/>
      <c r="DE131" s="387"/>
    </row>
    <row r="132" spans="108:109" ht="13.5" hidden="1" customHeight="1" x14ac:dyDescent="0.2">
      <c r="DD132" s="387"/>
      <c r="DE132" s="387"/>
    </row>
    <row r="133" spans="108:109" ht="13.5" hidden="1" customHeight="1" x14ac:dyDescent="0.2">
      <c r="DD133" s="387"/>
      <c r="DE133" s="387"/>
    </row>
    <row r="134" spans="108:109" ht="13.5" hidden="1" customHeight="1" x14ac:dyDescent="0.2">
      <c r="DD134" s="387"/>
      <c r="DE134" s="387"/>
    </row>
    <row r="135" spans="108:109" ht="13.5" hidden="1" customHeight="1" x14ac:dyDescent="0.2">
      <c r="DD135" s="387"/>
      <c r="DE135" s="387"/>
    </row>
    <row r="136" spans="108:109" ht="13.5" hidden="1" customHeight="1" x14ac:dyDescent="0.2">
      <c r="DD136" s="387"/>
      <c r="DE136" s="387"/>
    </row>
    <row r="137" spans="108:109" ht="13.5" hidden="1" customHeight="1" x14ac:dyDescent="0.2">
      <c r="DD137" s="387"/>
      <c r="DE137" s="387"/>
    </row>
    <row r="138" spans="108:109" ht="13.5" hidden="1" customHeight="1" x14ac:dyDescent="0.2">
      <c r="DD138" s="387"/>
      <c r="DE138" s="387"/>
    </row>
    <row r="139" spans="108:109" ht="13.5" hidden="1" customHeight="1" x14ac:dyDescent="0.2">
      <c r="DD139" s="387"/>
      <c r="DE139" s="387"/>
    </row>
    <row r="140" spans="108:109" ht="13.5" hidden="1" customHeight="1" x14ac:dyDescent="0.2">
      <c r="DD140" s="387"/>
      <c r="DE140" s="387"/>
    </row>
    <row r="141" spans="108:109" ht="13.5" hidden="1" customHeight="1" x14ac:dyDescent="0.2">
      <c r="DD141" s="387"/>
      <c r="DE141" s="387"/>
    </row>
    <row r="142" spans="108:109" ht="13.5" hidden="1" customHeight="1" x14ac:dyDescent="0.2">
      <c r="DD142" s="387"/>
      <c r="DE142" s="387"/>
    </row>
    <row r="143" spans="108:109" ht="13.5" hidden="1" customHeight="1" x14ac:dyDescent="0.2">
      <c r="DD143" s="387"/>
      <c r="DE143" s="387"/>
    </row>
    <row r="144" spans="108:109" ht="13.5" hidden="1" customHeight="1" x14ac:dyDescent="0.2">
      <c r="DD144" s="387"/>
      <c r="DE144" s="387"/>
    </row>
    <row r="145" spans="108:109" ht="13.5" hidden="1" customHeight="1" x14ac:dyDescent="0.2">
      <c r="DD145" s="387"/>
      <c r="DE145" s="387"/>
    </row>
    <row r="146" spans="108:109" ht="13.5" hidden="1" customHeight="1" x14ac:dyDescent="0.2">
      <c r="DD146" s="387"/>
      <c r="DE146" s="387"/>
    </row>
    <row r="147" spans="108:109" ht="13.5" hidden="1" customHeight="1" x14ac:dyDescent="0.2">
      <c r="DD147" s="387"/>
      <c r="DE147" s="387"/>
    </row>
    <row r="148" spans="108:109" ht="13.5" hidden="1" customHeight="1" x14ac:dyDescent="0.2">
      <c r="DD148" s="387"/>
      <c r="DE148" s="387"/>
    </row>
    <row r="149" spans="108:109" ht="13.5" hidden="1" customHeight="1" x14ac:dyDescent="0.2">
      <c r="DD149" s="387"/>
      <c r="DE149" s="387"/>
    </row>
    <row r="150" spans="108:109" ht="13.5" hidden="1" customHeight="1" x14ac:dyDescent="0.2">
      <c r="DD150" s="387"/>
      <c r="DE150" s="387"/>
    </row>
    <row r="151" spans="108:109" ht="13.5" hidden="1" customHeight="1" x14ac:dyDescent="0.2">
      <c r="DD151" s="387"/>
      <c r="DE151" s="387"/>
    </row>
    <row r="152" spans="108:109" ht="13.5" hidden="1" customHeight="1" x14ac:dyDescent="0.2">
      <c r="DD152" s="387"/>
      <c r="DE152" s="387"/>
    </row>
    <row r="153" spans="108:109" ht="13.5" hidden="1" customHeight="1" x14ac:dyDescent="0.2">
      <c r="DD153" s="387"/>
      <c r="DE153" s="387"/>
    </row>
    <row r="154" spans="108:109" ht="13.5" hidden="1" customHeight="1" x14ac:dyDescent="0.2">
      <c r="DD154" s="387"/>
      <c r="DE154" s="387"/>
    </row>
    <row r="155" spans="108:109" ht="13.5" hidden="1" customHeight="1" x14ac:dyDescent="0.2">
      <c r="DD155" s="387"/>
      <c r="DE155" s="387"/>
    </row>
    <row r="156" spans="108:109" ht="13.5" hidden="1" customHeight="1" x14ac:dyDescent="0.2">
      <c r="DD156" s="387"/>
      <c r="DE156" s="387"/>
    </row>
    <row r="157" spans="108:109" ht="13.5" hidden="1" customHeight="1" x14ac:dyDescent="0.2">
      <c r="DD157" s="387"/>
      <c r="DE157" s="387"/>
    </row>
    <row r="158" spans="108:109" ht="13.5" hidden="1" customHeight="1" x14ac:dyDescent="0.2">
      <c r="DD158" s="387"/>
      <c r="DE158" s="387"/>
    </row>
    <row r="159" spans="108:109" ht="13.5" hidden="1" customHeight="1" x14ac:dyDescent="0.2">
      <c r="DD159" s="387"/>
      <c r="DE159" s="387"/>
    </row>
    <row r="160" spans="108:109" ht="13.5" hidden="1" customHeight="1" x14ac:dyDescent="0.2">
      <c r="DD160" s="387"/>
      <c r="DE160" s="387"/>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QCi6/AwqYwhAAGC8jKjZLAFI2btfudtSyV22qMtBN+25MhlDUYsnDEFTnB8WzGd0KSrxTC6TuXSxpRiGNf2uiw==" saltValue="tWTTLnJ24MFdr206E6kHN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4142E7-681D-4269-A2B5-DB6FB7B2667E}">
  <sheetPr>
    <pageSetUpPr fitToPage="1"/>
  </sheetPr>
  <dimension ref="A1:DR135"/>
  <sheetViews>
    <sheetView showGridLines="0" zoomScaleNormal="100" zoomScaleSheetLayoutView="70" workbookViewId="0"/>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513</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5hpAIDIJ8HglG7CPfyn5HIWOEYV2elmDIdn+MlgnoaQQOvSqXbHnkK75SGc4WMsy5WBwfNW+kq6fQ4rpijEqQ==" saltValue="sfu5hWEgKQGjjWz6pWARh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9688C2-B62A-4628-9CD8-46EA4F4AE485}">
  <sheetPr>
    <pageSetUpPr fitToPage="1"/>
  </sheetPr>
  <dimension ref="A1:DR135"/>
  <sheetViews>
    <sheetView showGridLines="0" zoomScaleNormal="100" zoomScaleSheetLayoutView="55" workbookViewId="0"/>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c r="AG59" s="290"/>
      <c r="AH59" s="290"/>
    </row>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513</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okt8Ws7FPFwYdp/JCtjC1syvyU5JD/1kpgVr32dgy2px0C6LS3OvzweOOlOWAFXd3JfVfQxmtcTDC/6Lr6odyQ==" saltValue="C8pAwgcKQXptdJtXZWTiC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49" customWidth="1"/>
    <col min="2" max="8" width="13.33203125" style="149" customWidth="1"/>
    <col min="9" max="16384" width="11.109375" style="149"/>
  </cols>
  <sheetData>
    <row r="1" spans="1:8" x14ac:dyDescent="0.2">
      <c r="A1" s="143"/>
      <c r="B1" s="144"/>
      <c r="C1" s="145"/>
      <c r="D1" s="146"/>
      <c r="E1" s="147"/>
      <c r="F1" s="147"/>
      <c r="G1" s="147"/>
      <c r="H1" s="148"/>
    </row>
    <row r="2" spans="1:8" x14ac:dyDescent="0.2">
      <c r="A2" s="150"/>
      <c r="B2" s="151"/>
      <c r="C2" s="152"/>
      <c r="D2" s="153" t="s">
        <v>52</v>
      </c>
      <c r="E2" s="154"/>
      <c r="F2" s="155" t="s">
        <v>564</v>
      </c>
      <c r="G2" s="156"/>
      <c r="H2" s="157"/>
    </row>
    <row r="3" spans="1:8" x14ac:dyDescent="0.2">
      <c r="A3" s="153" t="s">
        <v>557</v>
      </c>
      <c r="B3" s="158"/>
      <c r="C3" s="159"/>
      <c r="D3" s="160">
        <v>47868</v>
      </c>
      <c r="E3" s="161"/>
      <c r="F3" s="162">
        <v>119685</v>
      </c>
      <c r="G3" s="163"/>
      <c r="H3" s="164"/>
    </row>
    <row r="4" spans="1:8" x14ac:dyDescent="0.2">
      <c r="A4" s="165"/>
      <c r="B4" s="166"/>
      <c r="C4" s="167"/>
      <c r="D4" s="168">
        <v>24690</v>
      </c>
      <c r="E4" s="169"/>
      <c r="F4" s="170">
        <v>68464</v>
      </c>
      <c r="G4" s="171"/>
      <c r="H4" s="172"/>
    </row>
    <row r="5" spans="1:8" x14ac:dyDescent="0.2">
      <c r="A5" s="153" t="s">
        <v>559</v>
      </c>
      <c r="B5" s="158"/>
      <c r="C5" s="159"/>
      <c r="D5" s="160">
        <v>82071</v>
      </c>
      <c r="E5" s="161"/>
      <c r="F5" s="162">
        <v>109920</v>
      </c>
      <c r="G5" s="163"/>
      <c r="H5" s="164"/>
    </row>
    <row r="6" spans="1:8" x14ac:dyDescent="0.2">
      <c r="A6" s="165"/>
      <c r="B6" s="166"/>
      <c r="C6" s="167"/>
      <c r="D6" s="168">
        <v>28867</v>
      </c>
      <c r="E6" s="169"/>
      <c r="F6" s="170">
        <v>62739</v>
      </c>
      <c r="G6" s="171"/>
      <c r="H6" s="172"/>
    </row>
    <row r="7" spans="1:8" x14ac:dyDescent="0.2">
      <c r="A7" s="153" t="s">
        <v>560</v>
      </c>
      <c r="B7" s="158"/>
      <c r="C7" s="159"/>
      <c r="D7" s="160">
        <v>106191</v>
      </c>
      <c r="E7" s="161"/>
      <c r="F7" s="162">
        <v>119882</v>
      </c>
      <c r="G7" s="163"/>
      <c r="H7" s="164"/>
    </row>
    <row r="8" spans="1:8" x14ac:dyDescent="0.2">
      <c r="A8" s="165"/>
      <c r="B8" s="166"/>
      <c r="C8" s="167"/>
      <c r="D8" s="168">
        <v>56213</v>
      </c>
      <c r="E8" s="169"/>
      <c r="F8" s="170">
        <v>66481</v>
      </c>
      <c r="G8" s="171"/>
      <c r="H8" s="172"/>
    </row>
    <row r="9" spans="1:8" x14ac:dyDescent="0.2">
      <c r="A9" s="153" t="s">
        <v>561</v>
      </c>
      <c r="B9" s="158"/>
      <c r="C9" s="159"/>
      <c r="D9" s="160">
        <v>122375</v>
      </c>
      <c r="E9" s="161"/>
      <c r="F9" s="162">
        <v>116162</v>
      </c>
      <c r="G9" s="163"/>
      <c r="H9" s="164"/>
    </row>
    <row r="10" spans="1:8" x14ac:dyDescent="0.2">
      <c r="A10" s="165"/>
      <c r="B10" s="166"/>
      <c r="C10" s="167"/>
      <c r="D10" s="168">
        <v>29823</v>
      </c>
      <c r="E10" s="169"/>
      <c r="F10" s="170">
        <v>61562</v>
      </c>
      <c r="G10" s="171"/>
      <c r="H10" s="172"/>
    </row>
    <row r="11" spans="1:8" x14ac:dyDescent="0.2">
      <c r="A11" s="153" t="s">
        <v>562</v>
      </c>
      <c r="B11" s="158"/>
      <c r="C11" s="159"/>
      <c r="D11" s="160">
        <v>107308</v>
      </c>
      <c r="E11" s="161"/>
      <c r="F11" s="162">
        <v>121449</v>
      </c>
      <c r="G11" s="163"/>
      <c r="H11" s="164"/>
    </row>
    <row r="12" spans="1:8" x14ac:dyDescent="0.2">
      <c r="A12" s="165"/>
      <c r="B12" s="166"/>
      <c r="C12" s="173"/>
      <c r="D12" s="168">
        <v>41636</v>
      </c>
      <c r="E12" s="169"/>
      <c r="F12" s="170">
        <v>62922</v>
      </c>
      <c r="G12" s="171"/>
      <c r="H12" s="172"/>
    </row>
    <row r="13" spans="1:8" x14ac:dyDescent="0.2">
      <c r="A13" s="153"/>
      <c r="B13" s="158"/>
      <c r="C13" s="174"/>
      <c r="D13" s="175">
        <v>93163</v>
      </c>
      <c r="E13" s="176"/>
      <c r="F13" s="177">
        <v>117420</v>
      </c>
      <c r="G13" s="178"/>
      <c r="H13" s="164"/>
    </row>
    <row r="14" spans="1:8" x14ac:dyDescent="0.2">
      <c r="A14" s="165"/>
      <c r="B14" s="166"/>
      <c r="C14" s="167"/>
      <c r="D14" s="168">
        <v>36246</v>
      </c>
      <c r="E14" s="169"/>
      <c r="F14" s="170">
        <v>64434</v>
      </c>
      <c r="G14" s="171"/>
      <c r="H14" s="172"/>
    </row>
    <row r="17" spans="1:11" x14ac:dyDescent="0.2">
      <c r="A17" s="149" t="s">
        <v>53</v>
      </c>
    </row>
    <row r="18" spans="1:11" x14ac:dyDescent="0.2">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2">
      <c r="A19" s="179" t="s">
        <v>54</v>
      </c>
      <c r="B19" s="179">
        <f>ROUND(VALUE(SUBSTITUTE(実質収支比率等に係る経年分析!F$48,"▲","-")),2)</f>
        <v>7.8</v>
      </c>
      <c r="C19" s="179">
        <f>ROUND(VALUE(SUBSTITUTE(実質収支比率等に係る経年分析!G$48,"▲","-")),2)</f>
        <v>10.28</v>
      </c>
      <c r="D19" s="179">
        <f>ROUND(VALUE(SUBSTITUTE(実質収支比率等に係る経年分析!H$48,"▲","-")),2)</f>
        <v>7.79</v>
      </c>
      <c r="E19" s="179">
        <f>ROUND(VALUE(SUBSTITUTE(実質収支比率等に係る経年分析!I$48,"▲","-")),2)</f>
        <v>7.43</v>
      </c>
      <c r="F19" s="179">
        <f>ROUND(VALUE(SUBSTITUTE(実質収支比率等に係る経年分析!J$48,"▲","-")),2)</f>
        <v>5.56</v>
      </c>
    </row>
    <row r="20" spans="1:11" x14ac:dyDescent="0.2">
      <c r="A20" s="179" t="s">
        <v>55</v>
      </c>
      <c r="B20" s="179">
        <f>ROUND(VALUE(SUBSTITUTE(実質収支比率等に係る経年分析!F$47,"▲","-")),2)</f>
        <v>59.24</v>
      </c>
      <c r="C20" s="179">
        <f>ROUND(VALUE(SUBSTITUTE(実質収支比率等に係る経年分析!G$47,"▲","-")),2)</f>
        <v>57.1</v>
      </c>
      <c r="D20" s="179">
        <f>ROUND(VALUE(SUBSTITUTE(実質収支比率等に係る経年分析!H$47,"▲","-")),2)</f>
        <v>58.28</v>
      </c>
      <c r="E20" s="179">
        <f>ROUND(VALUE(SUBSTITUTE(実質収支比率等に係る経年分析!I$47,"▲","-")),2)</f>
        <v>52.54</v>
      </c>
      <c r="F20" s="179">
        <f>ROUND(VALUE(SUBSTITUTE(実質収支比率等に係る経年分析!J$47,"▲","-")),2)</f>
        <v>48.55</v>
      </c>
    </row>
    <row r="21" spans="1:11" x14ac:dyDescent="0.2">
      <c r="A21" s="179" t="s">
        <v>56</v>
      </c>
      <c r="B21" s="179">
        <f>IF(ISNUMBER(VALUE(SUBSTITUTE(実質収支比率等に係る経年分析!F$49,"▲","-"))),ROUND(VALUE(SUBSTITUTE(実質収支比率等に係る経年分析!F$49,"▲","-")),2),NA())</f>
        <v>-5.84</v>
      </c>
      <c r="C21" s="179">
        <f>IF(ISNUMBER(VALUE(SUBSTITUTE(実質収支比率等に係る経年分析!G$49,"▲","-"))),ROUND(VALUE(SUBSTITUTE(実質収支比率等に係る経年分析!G$49,"▲","-")),2),NA())</f>
        <v>2.91</v>
      </c>
      <c r="D21" s="179">
        <f>IF(ISNUMBER(VALUE(SUBSTITUTE(実質収支比率等に係る経年分析!H$49,"▲","-"))),ROUND(VALUE(SUBSTITUTE(実質収支比率等に係る経年分析!H$49,"▲","-")),2),NA())</f>
        <v>-2.0499999999999998</v>
      </c>
      <c r="E21" s="179">
        <f>IF(ISNUMBER(VALUE(SUBSTITUTE(実質収支比率等に係る経年分析!I$49,"▲","-"))),ROUND(VALUE(SUBSTITUTE(実質収支比率等に係る経年分析!I$49,"▲","-")),2),NA())</f>
        <v>-6.83</v>
      </c>
      <c r="F21" s="179">
        <f>IF(ISNUMBER(VALUE(SUBSTITUTE(実質収支比率等に係る経年分析!J$49,"▲","-"))),ROUND(VALUE(SUBSTITUTE(実質収支比率等に係る経年分析!J$49,"▲","-")),2),NA())</f>
        <v>-6.18</v>
      </c>
    </row>
    <row r="24" spans="1:11" x14ac:dyDescent="0.2">
      <c r="A24" s="149" t="s">
        <v>57</v>
      </c>
    </row>
    <row r="25" spans="1:11" x14ac:dyDescent="0.2">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2">
      <c r="A26" s="180"/>
      <c r="B26" s="180" t="s">
        <v>58</v>
      </c>
      <c r="C26" s="180" t="s">
        <v>59</v>
      </c>
      <c r="D26" s="180" t="s">
        <v>58</v>
      </c>
      <c r="E26" s="180" t="s">
        <v>59</v>
      </c>
      <c r="F26" s="180" t="s">
        <v>58</v>
      </c>
      <c r="G26" s="180" t="s">
        <v>59</v>
      </c>
      <c r="H26" s="180" t="s">
        <v>58</v>
      </c>
      <c r="I26" s="180" t="s">
        <v>59</v>
      </c>
      <c r="J26" s="180" t="s">
        <v>58</v>
      </c>
      <c r="K26" s="180" t="s">
        <v>59</v>
      </c>
    </row>
    <row r="27" spans="1:11" x14ac:dyDescent="0.2">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2">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2">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2">
      <c r="A30" s="180" t="str">
        <f>IF(連結実質赤字比率に係る赤字・黒字の構成分析!C$40="",NA(),連結実質赤字比率に係る赤字・黒字の構成分析!C$40)</f>
        <v>公共下水道事業特別会計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2">
      <c r="A31" s="180" t="str">
        <f>IF(連結実質赤字比率に係る赤字・黒字の構成分析!C$39="",NA(),連結実質赤字比率に係る赤字・黒字の構成分析!C$39)</f>
        <v>農業集落排水事業特別会計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v>
      </c>
    </row>
    <row r="32" spans="1:11" x14ac:dyDescent="0.2">
      <c r="A32" s="180" t="str">
        <f>IF(連結実質赤字比率に係る赤字・黒字の構成分析!C$38="",NA(),連結実質赤字比率に係る赤字・黒字の構成分析!C$38)</f>
        <v>後期高齢者医療特別会計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0.04</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0.04</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0.05</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7.0000000000000007E-2</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0.06</v>
      </c>
    </row>
    <row r="33" spans="1:16" x14ac:dyDescent="0.2">
      <c r="A33" s="180" t="str">
        <f>IF(連結実質赤字比率に係る赤字・黒字の構成分析!C$37="",NA(),連結実質赤字比率に係る赤字・黒字の構成分析!C$37)</f>
        <v>介護保険特別会計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0.28999999999999998</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0.46</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0.73</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0.95</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1.84</v>
      </c>
    </row>
    <row r="34" spans="1:16" x14ac:dyDescent="0.2">
      <c r="A34" s="180" t="str">
        <f>IF(連結実質赤字比率に係る赤字・黒字の構成分析!C$36="",NA(),連結実質赤字比率に係る赤字・黒字の構成分析!C$36)</f>
        <v>国民健康保険特別会計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2.0699999999999998</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2.4500000000000002</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4.74</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6.18</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2.62</v>
      </c>
    </row>
    <row r="35" spans="1:16" x14ac:dyDescent="0.2">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7.8</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10.27</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7.78</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7.43</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5.55</v>
      </c>
    </row>
    <row r="36" spans="1:16" x14ac:dyDescent="0.2">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8.44</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8.99</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7.72</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7.61</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8.0399999999999991</v>
      </c>
    </row>
    <row r="39" spans="1:16" x14ac:dyDescent="0.2">
      <c r="A39" s="149" t="s">
        <v>60</v>
      </c>
    </row>
    <row r="40" spans="1:16" x14ac:dyDescent="0.2">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2">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2">
      <c r="A42" s="181" t="s">
        <v>63</v>
      </c>
      <c r="B42" s="181"/>
      <c r="C42" s="181"/>
      <c r="D42" s="181">
        <f>'実質公債費比率（分子）の構造'!K$52</f>
        <v>341</v>
      </c>
      <c r="E42" s="181"/>
      <c r="F42" s="181"/>
      <c r="G42" s="181">
        <f>'実質公債費比率（分子）の構造'!L$52</f>
        <v>337</v>
      </c>
      <c r="H42" s="181"/>
      <c r="I42" s="181"/>
      <c r="J42" s="181">
        <f>'実質公債費比率（分子）の構造'!M$52</f>
        <v>341</v>
      </c>
      <c r="K42" s="181"/>
      <c r="L42" s="181"/>
      <c r="M42" s="181">
        <f>'実質公債費比率（分子）の構造'!N$52</f>
        <v>333</v>
      </c>
      <c r="N42" s="181"/>
      <c r="O42" s="181"/>
      <c r="P42" s="181">
        <f>'実質公債費比率（分子）の構造'!O$52</f>
        <v>316</v>
      </c>
    </row>
    <row r="43" spans="1:16" x14ac:dyDescent="0.2">
      <c r="A43" s="181" t="s">
        <v>18</v>
      </c>
      <c r="B43" s="181" t="str">
        <f>'実質公債費比率（分子）の構造'!K$51</f>
        <v>-</v>
      </c>
      <c r="C43" s="181"/>
      <c r="D43" s="181"/>
      <c r="E43" s="181" t="str">
        <f>'実質公債費比率（分子）の構造'!L$51</f>
        <v>-</v>
      </c>
      <c r="F43" s="181"/>
      <c r="G43" s="181"/>
      <c r="H43" s="181">
        <f>'実質公債費比率（分子）の構造'!M$51</f>
        <v>0</v>
      </c>
      <c r="I43" s="181"/>
      <c r="J43" s="181"/>
      <c r="K43" s="181">
        <f>'実質公債費比率（分子）の構造'!N$51</f>
        <v>0</v>
      </c>
      <c r="L43" s="181"/>
      <c r="M43" s="181"/>
      <c r="N43" s="181" t="str">
        <f>'実質公債費比率（分子）の構造'!O$51</f>
        <v>-</v>
      </c>
      <c r="O43" s="181"/>
      <c r="P43" s="181"/>
    </row>
    <row r="44" spans="1:16" x14ac:dyDescent="0.2">
      <c r="A44" s="181" t="s">
        <v>64</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2">
      <c r="A45" s="181" t="s">
        <v>65</v>
      </c>
      <c r="B45" s="181">
        <f>'実質公債費比率（分子）の構造'!K$49</f>
        <v>55</v>
      </c>
      <c r="C45" s="181"/>
      <c r="D45" s="181"/>
      <c r="E45" s="181">
        <f>'実質公債費比率（分子）の構造'!L$49</f>
        <v>47</v>
      </c>
      <c r="F45" s="181"/>
      <c r="G45" s="181"/>
      <c r="H45" s="181">
        <f>'実質公債費比率（分子）の構造'!M$49</f>
        <v>45</v>
      </c>
      <c r="I45" s="181"/>
      <c r="J45" s="181"/>
      <c r="K45" s="181">
        <f>'実質公債費比率（分子）の構造'!N$49</f>
        <v>53</v>
      </c>
      <c r="L45" s="181"/>
      <c r="M45" s="181"/>
      <c r="N45" s="181">
        <f>'実質公債費比率（分子）の構造'!O$49</f>
        <v>51</v>
      </c>
      <c r="O45" s="181"/>
      <c r="P45" s="181"/>
    </row>
    <row r="46" spans="1:16" x14ac:dyDescent="0.2">
      <c r="A46" s="181" t="s">
        <v>66</v>
      </c>
      <c r="B46" s="181">
        <f>'実質公債費比率（分子）の構造'!K$48</f>
        <v>88</v>
      </c>
      <c r="C46" s="181"/>
      <c r="D46" s="181"/>
      <c r="E46" s="181">
        <f>'実質公債費比率（分子）の構造'!L$48</f>
        <v>82</v>
      </c>
      <c r="F46" s="181"/>
      <c r="G46" s="181"/>
      <c r="H46" s="181">
        <f>'実質公債費比率（分子）の構造'!M$48</f>
        <v>76</v>
      </c>
      <c r="I46" s="181"/>
      <c r="J46" s="181"/>
      <c r="K46" s="181">
        <f>'実質公債費比率（分子）の構造'!N$48</f>
        <v>82</v>
      </c>
      <c r="L46" s="181"/>
      <c r="M46" s="181"/>
      <c r="N46" s="181">
        <f>'実質公債費比率（分子）の構造'!O$48</f>
        <v>85</v>
      </c>
      <c r="O46" s="181"/>
      <c r="P46" s="181"/>
    </row>
    <row r="47" spans="1:16" x14ac:dyDescent="0.2">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2">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2">
      <c r="A49" s="181" t="s">
        <v>69</v>
      </c>
      <c r="B49" s="181">
        <f>'実質公債費比率（分子）の構造'!K$45</f>
        <v>339</v>
      </c>
      <c r="C49" s="181"/>
      <c r="D49" s="181"/>
      <c r="E49" s="181">
        <f>'実質公債費比率（分子）の構造'!L$45</f>
        <v>318</v>
      </c>
      <c r="F49" s="181"/>
      <c r="G49" s="181"/>
      <c r="H49" s="181">
        <f>'実質公債費比率（分子）の構造'!M$45</f>
        <v>330</v>
      </c>
      <c r="I49" s="181"/>
      <c r="J49" s="181"/>
      <c r="K49" s="181">
        <f>'実質公債費比率（分子）の構造'!N$45</f>
        <v>330</v>
      </c>
      <c r="L49" s="181"/>
      <c r="M49" s="181"/>
      <c r="N49" s="181">
        <f>'実質公債費比率（分子）の構造'!O$45</f>
        <v>315</v>
      </c>
      <c r="O49" s="181"/>
      <c r="P49" s="181"/>
    </row>
    <row r="50" spans="1:16" x14ac:dyDescent="0.2">
      <c r="A50" s="181" t="s">
        <v>70</v>
      </c>
      <c r="B50" s="181" t="e">
        <f>NA()</f>
        <v>#N/A</v>
      </c>
      <c r="C50" s="181">
        <f>IF(ISNUMBER('実質公債費比率（分子）の構造'!K$53),'実質公債費比率（分子）の構造'!K$53,NA())</f>
        <v>141</v>
      </c>
      <c r="D50" s="181" t="e">
        <f>NA()</f>
        <v>#N/A</v>
      </c>
      <c r="E50" s="181" t="e">
        <f>NA()</f>
        <v>#N/A</v>
      </c>
      <c r="F50" s="181">
        <f>IF(ISNUMBER('実質公債費比率（分子）の構造'!L$53),'実質公債費比率（分子）の構造'!L$53,NA())</f>
        <v>110</v>
      </c>
      <c r="G50" s="181" t="e">
        <f>NA()</f>
        <v>#N/A</v>
      </c>
      <c r="H50" s="181" t="e">
        <f>NA()</f>
        <v>#N/A</v>
      </c>
      <c r="I50" s="181">
        <f>IF(ISNUMBER('実質公債費比率（分子）の構造'!M$53),'実質公債費比率（分子）の構造'!M$53,NA())</f>
        <v>110</v>
      </c>
      <c r="J50" s="181" t="e">
        <f>NA()</f>
        <v>#N/A</v>
      </c>
      <c r="K50" s="181" t="e">
        <f>NA()</f>
        <v>#N/A</v>
      </c>
      <c r="L50" s="181">
        <f>IF(ISNUMBER('実質公債費比率（分子）の構造'!N$53),'実質公債費比率（分子）の構造'!N$53,NA())</f>
        <v>132</v>
      </c>
      <c r="M50" s="181" t="e">
        <f>NA()</f>
        <v>#N/A</v>
      </c>
      <c r="N50" s="181" t="e">
        <f>NA()</f>
        <v>#N/A</v>
      </c>
      <c r="O50" s="181">
        <f>IF(ISNUMBER('実質公債費比率（分子）の構造'!O$53),'実質公債費比率（分子）の構造'!O$53,NA())</f>
        <v>135</v>
      </c>
      <c r="P50" s="181" t="e">
        <f>NA()</f>
        <v>#N/A</v>
      </c>
    </row>
    <row r="53" spans="1:16" x14ac:dyDescent="0.2">
      <c r="A53" s="149" t="s">
        <v>71</v>
      </c>
    </row>
    <row r="54" spans="1:16" x14ac:dyDescent="0.2">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2">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2">
      <c r="A56" s="180" t="s">
        <v>43</v>
      </c>
      <c r="B56" s="180"/>
      <c r="C56" s="180"/>
      <c r="D56" s="180">
        <f>'将来負担比率（分子）の構造'!I$52</f>
        <v>3533</v>
      </c>
      <c r="E56" s="180"/>
      <c r="F56" s="180"/>
      <c r="G56" s="180">
        <f>'将来負担比率（分子）の構造'!J$52</f>
        <v>3472</v>
      </c>
      <c r="H56" s="180"/>
      <c r="I56" s="180"/>
      <c r="J56" s="180">
        <f>'将来負担比率（分子）の構造'!K$52</f>
        <v>3438</v>
      </c>
      <c r="K56" s="180"/>
      <c r="L56" s="180"/>
      <c r="M56" s="180">
        <f>'将来負担比率（分子）の構造'!L$52</f>
        <v>3361</v>
      </c>
      <c r="N56" s="180"/>
      <c r="O56" s="180"/>
      <c r="P56" s="180">
        <f>'将来負担比率（分子）の構造'!M$52</f>
        <v>3271</v>
      </c>
    </row>
    <row r="57" spans="1:16" x14ac:dyDescent="0.2">
      <c r="A57" s="180" t="s">
        <v>42</v>
      </c>
      <c r="B57" s="180"/>
      <c r="C57" s="180"/>
      <c r="D57" s="180">
        <f>'将来負担比率（分子）の構造'!I$51</f>
        <v>51</v>
      </c>
      <c r="E57" s="180"/>
      <c r="F57" s="180"/>
      <c r="G57" s="180">
        <f>'将来負担比率（分子）の構造'!J$51</f>
        <v>45</v>
      </c>
      <c r="H57" s="180"/>
      <c r="I57" s="180"/>
      <c r="J57" s="180">
        <f>'将来負担比率（分子）の構造'!K$51</f>
        <v>41</v>
      </c>
      <c r="K57" s="180"/>
      <c r="L57" s="180"/>
      <c r="M57" s="180">
        <f>'将来負担比率（分子）の構造'!L$51</f>
        <v>33</v>
      </c>
      <c r="N57" s="180"/>
      <c r="O57" s="180"/>
      <c r="P57" s="180">
        <f>'将来負担比率（分子）の構造'!M$51</f>
        <v>26</v>
      </c>
    </row>
    <row r="58" spans="1:16" x14ac:dyDescent="0.2">
      <c r="A58" s="180" t="s">
        <v>41</v>
      </c>
      <c r="B58" s="180"/>
      <c r="C58" s="180"/>
      <c r="D58" s="180">
        <f>'将来負担比率（分子）の構造'!I$50</f>
        <v>1613</v>
      </c>
      <c r="E58" s="180"/>
      <c r="F58" s="180"/>
      <c r="G58" s="180">
        <f>'将来負担比率（分子）の構造'!J$50</f>
        <v>1571</v>
      </c>
      <c r="H58" s="180"/>
      <c r="I58" s="180"/>
      <c r="J58" s="180">
        <f>'将来負担比率（分子）の構造'!K$50</f>
        <v>1557</v>
      </c>
      <c r="K58" s="180"/>
      <c r="L58" s="180"/>
      <c r="M58" s="180">
        <f>'将来負担比率（分子）の構造'!L$50</f>
        <v>1454</v>
      </c>
      <c r="N58" s="180"/>
      <c r="O58" s="180"/>
      <c r="P58" s="180">
        <f>'将来負担比率（分子）の構造'!M$50</f>
        <v>1430</v>
      </c>
    </row>
    <row r="59" spans="1:16" x14ac:dyDescent="0.2">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f>'将来負担比率（分子）の構造'!L$49</f>
        <v>34</v>
      </c>
      <c r="L59" s="180"/>
      <c r="M59" s="180"/>
      <c r="N59" s="180">
        <f>'将来負担比率（分子）の構造'!M$49</f>
        <v>42</v>
      </c>
      <c r="O59" s="180"/>
      <c r="P59" s="180"/>
    </row>
    <row r="60" spans="1:16" x14ac:dyDescent="0.2">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2">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2">
      <c r="A62" s="180" t="s">
        <v>35</v>
      </c>
      <c r="B62" s="180">
        <f>'将来負担比率（分子）の構造'!I$45</f>
        <v>703</v>
      </c>
      <c r="C62" s="180"/>
      <c r="D62" s="180"/>
      <c r="E62" s="180">
        <f>'将来負担比率（分子）の構造'!J$45</f>
        <v>659</v>
      </c>
      <c r="F62" s="180"/>
      <c r="G62" s="180"/>
      <c r="H62" s="180">
        <f>'将来負担比率（分子）の構造'!K$45</f>
        <v>663</v>
      </c>
      <c r="I62" s="180"/>
      <c r="J62" s="180"/>
      <c r="K62" s="180">
        <f>'将来負担比率（分子）の構造'!L$45</f>
        <v>622</v>
      </c>
      <c r="L62" s="180"/>
      <c r="M62" s="180"/>
      <c r="N62" s="180">
        <f>'将来負担比率（分子）の構造'!M$45</f>
        <v>643</v>
      </c>
      <c r="O62" s="180"/>
      <c r="P62" s="180"/>
    </row>
    <row r="63" spans="1:16" x14ac:dyDescent="0.2">
      <c r="A63" s="180" t="s">
        <v>34</v>
      </c>
      <c r="B63" s="180">
        <f>'将来負担比率（分子）の構造'!I$44</f>
        <v>671</v>
      </c>
      <c r="C63" s="180"/>
      <c r="D63" s="180"/>
      <c r="E63" s="180">
        <f>'将来負担比率（分子）の構造'!J$44</f>
        <v>650</v>
      </c>
      <c r="F63" s="180"/>
      <c r="G63" s="180"/>
      <c r="H63" s="180">
        <f>'将来負担比率（分子）の構造'!K$44</f>
        <v>692</v>
      </c>
      <c r="I63" s="180"/>
      <c r="J63" s="180"/>
      <c r="K63" s="180">
        <f>'将来負担比率（分子）の構造'!L$44</f>
        <v>649</v>
      </c>
      <c r="L63" s="180"/>
      <c r="M63" s="180"/>
      <c r="N63" s="180">
        <f>'将来負担比率（分子）の構造'!M$44</f>
        <v>600</v>
      </c>
      <c r="O63" s="180"/>
      <c r="P63" s="180"/>
    </row>
    <row r="64" spans="1:16" x14ac:dyDescent="0.2">
      <c r="A64" s="180" t="s">
        <v>33</v>
      </c>
      <c r="B64" s="180">
        <f>'将来負担比率（分子）の構造'!I$43</f>
        <v>1549</v>
      </c>
      <c r="C64" s="180"/>
      <c r="D64" s="180"/>
      <c r="E64" s="180">
        <f>'将来負担比率（分子）の構造'!J$43</f>
        <v>1551</v>
      </c>
      <c r="F64" s="180"/>
      <c r="G64" s="180"/>
      <c r="H64" s="180">
        <f>'将来負担比率（分子）の構造'!K$43</f>
        <v>1420</v>
      </c>
      <c r="I64" s="180"/>
      <c r="J64" s="180"/>
      <c r="K64" s="180">
        <f>'将来負担比率（分子）の構造'!L$43</f>
        <v>1296</v>
      </c>
      <c r="L64" s="180"/>
      <c r="M64" s="180"/>
      <c r="N64" s="180">
        <f>'将来負担比率（分子）の構造'!M$43</f>
        <v>1216</v>
      </c>
      <c r="O64" s="180"/>
      <c r="P64" s="180"/>
    </row>
    <row r="65" spans="1:16" x14ac:dyDescent="0.2">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2">
      <c r="A66" s="180" t="s">
        <v>31</v>
      </c>
      <c r="B66" s="180">
        <f>'将来負担比率（分子）の構造'!I$41</f>
        <v>3149</v>
      </c>
      <c r="C66" s="180"/>
      <c r="D66" s="180"/>
      <c r="E66" s="180">
        <f>'将来負担比率（分子）の構造'!J$41</f>
        <v>3089</v>
      </c>
      <c r="F66" s="180"/>
      <c r="G66" s="180"/>
      <c r="H66" s="180">
        <f>'将来負担比率（分子）の構造'!K$41</f>
        <v>3260</v>
      </c>
      <c r="I66" s="180"/>
      <c r="J66" s="180"/>
      <c r="K66" s="180">
        <f>'将来負担比率（分子）の構造'!L$41</f>
        <v>3314</v>
      </c>
      <c r="L66" s="180"/>
      <c r="M66" s="180"/>
      <c r="N66" s="180">
        <f>'将来負担比率（分子）の構造'!M$41</f>
        <v>3323</v>
      </c>
      <c r="O66" s="180"/>
      <c r="P66" s="180"/>
    </row>
    <row r="67" spans="1:16" x14ac:dyDescent="0.2">
      <c r="A67" s="180" t="s">
        <v>74</v>
      </c>
      <c r="B67" s="180" t="e">
        <f>NA()</f>
        <v>#N/A</v>
      </c>
      <c r="C67" s="180">
        <f>IF(ISNUMBER('将来負担比率（分子）の構造'!I$53), IF('将来負担比率（分子）の構造'!I$53 &lt; 0, 0, '将来負担比率（分子）の構造'!I$53), NA())</f>
        <v>875</v>
      </c>
      <c r="D67" s="180" t="e">
        <f>NA()</f>
        <v>#N/A</v>
      </c>
      <c r="E67" s="180" t="e">
        <f>NA()</f>
        <v>#N/A</v>
      </c>
      <c r="F67" s="180">
        <f>IF(ISNUMBER('将来負担比率（分子）の構造'!J$53), IF('将来負担比率（分子）の構造'!J$53 &lt; 0, 0, '将来負担比率（分子）の構造'!J$53), NA())</f>
        <v>862</v>
      </c>
      <c r="G67" s="180" t="e">
        <f>NA()</f>
        <v>#N/A</v>
      </c>
      <c r="H67" s="180" t="e">
        <f>NA()</f>
        <v>#N/A</v>
      </c>
      <c r="I67" s="180">
        <f>IF(ISNUMBER('将来負担比率（分子）の構造'!K$53), IF('将来負担比率（分子）の構造'!K$53 &lt; 0, 0, '将来負担比率（分子）の構造'!K$53), NA())</f>
        <v>999</v>
      </c>
      <c r="J67" s="180" t="e">
        <f>NA()</f>
        <v>#N/A</v>
      </c>
      <c r="K67" s="180" t="e">
        <f>NA()</f>
        <v>#N/A</v>
      </c>
      <c r="L67" s="180">
        <f>IF(ISNUMBER('将来負担比率（分子）の構造'!L$53), IF('将来負担比率（分子）の構造'!L$53 &lt; 0, 0, '将来負担比率（分子）の構造'!L$53), NA())</f>
        <v>1067</v>
      </c>
      <c r="M67" s="180" t="e">
        <f>NA()</f>
        <v>#N/A</v>
      </c>
      <c r="N67" s="180" t="e">
        <f>NA()</f>
        <v>#N/A</v>
      </c>
      <c r="O67" s="180">
        <f>IF(ISNUMBER('将来負担比率（分子）の構造'!M$53), IF('将来負担比率（分子）の構造'!M$53 &lt; 0, 0, '将来負担比率（分子）の構造'!M$53), NA())</f>
        <v>1098</v>
      </c>
      <c r="P67" s="180" t="e">
        <f>NA()</f>
        <v>#N/A</v>
      </c>
    </row>
    <row r="70" spans="1:16" x14ac:dyDescent="0.2">
      <c r="A70" s="182" t="s">
        <v>75</v>
      </c>
      <c r="B70" s="182"/>
      <c r="C70" s="182"/>
      <c r="D70" s="182"/>
      <c r="E70" s="182"/>
      <c r="F70" s="182"/>
    </row>
    <row r="71" spans="1:16" x14ac:dyDescent="0.2">
      <c r="A71" s="183"/>
      <c r="B71" s="183" t="str">
        <f>基金残高に係る経年分析!F54</f>
        <v>H28</v>
      </c>
      <c r="C71" s="183" t="str">
        <f>基金残高に係る経年分析!G54</f>
        <v>H29</v>
      </c>
      <c r="D71" s="183" t="str">
        <f>基金残高に係る経年分析!H54</f>
        <v>H30</v>
      </c>
    </row>
    <row r="72" spans="1:16" x14ac:dyDescent="0.2">
      <c r="A72" s="183" t="s">
        <v>76</v>
      </c>
      <c r="B72" s="184">
        <f>基金残高に係る経年分析!F55</f>
        <v>1356</v>
      </c>
      <c r="C72" s="184">
        <f>基金残高に係る経年分析!G55</f>
        <v>1209</v>
      </c>
      <c r="D72" s="184">
        <f>基金残高に係る経年分析!H55</f>
        <v>1111</v>
      </c>
    </row>
    <row r="73" spans="1:16" x14ac:dyDescent="0.2">
      <c r="A73" s="183" t="s">
        <v>77</v>
      </c>
      <c r="B73" s="184">
        <f>基金残高に係る経年分析!F56</f>
        <v>62</v>
      </c>
      <c r="C73" s="184">
        <f>基金残高に係る経年分析!G56</f>
        <v>62</v>
      </c>
      <c r="D73" s="184">
        <f>基金残高に係る経年分析!H56</f>
        <v>62</v>
      </c>
    </row>
    <row r="74" spans="1:16" x14ac:dyDescent="0.2">
      <c r="A74" s="183" t="s">
        <v>78</v>
      </c>
      <c r="B74" s="184">
        <f>基金残高に係る経年分析!F57</f>
        <v>187</v>
      </c>
      <c r="C74" s="184">
        <f>基金残高に係る経年分析!G57</f>
        <v>173</v>
      </c>
      <c r="D74" s="184">
        <f>基金残高に係る経年分析!H57</f>
        <v>165</v>
      </c>
    </row>
  </sheetData>
  <sheetProtection algorithmName="SHA-512" hashValue="3meFP8NrkhbowXydzx4FWfJjCTOtyDnHziriCe8gBNs+xRBZ7VNC/RBiGvSxHlU1H5vMeBFtNMWCEHq8hdNv0w==" saltValue="JiLGNt+EbWP4IbpkJYjWy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workbookViewId="0"/>
  </sheetViews>
  <sheetFormatPr defaultColWidth="0" defaultRowHeight="11.25" customHeight="1" zeroHeight="1" x14ac:dyDescent="0.2"/>
  <cols>
    <col min="1" max="95" width="1.6640625" style="225" customWidth="1"/>
    <col min="96" max="133" width="1.6640625" style="241" customWidth="1"/>
    <col min="134" max="143" width="1.6640625" style="225" customWidth="1"/>
    <col min="144" max="16384" width="0" style="225" hidden="1"/>
  </cols>
  <sheetData>
    <row r="1" spans="2:143" ht="22.5" customHeight="1" thickBot="1" x14ac:dyDescent="0.25">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211</v>
      </c>
      <c r="DI1" s="794"/>
      <c r="DJ1" s="794"/>
      <c r="DK1" s="794"/>
      <c r="DL1" s="794"/>
      <c r="DM1" s="794"/>
      <c r="DN1" s="795"/>
      <c r="DO1" s="225"/>
      <c r="DP1" s="793" t="s">
        <v>212</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2">
      <c r="B2" s="226" t="s">
        <v>213</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2">
      <c r="B3" s="735" t="s">
        <v>214</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215</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216</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2">
      <c r="B4" s="735" t="s">
        <v>1</v>
      </c>
      <c r="C4" s="736"/>
      <c r="D4" s="736"/>
      <c r="E4" s="736"/>
      <c r="F4" s="736"/>
      <c r="G4" s="736"/>
      <c r="H4" s="736"/>
      <c r="I4" s="736"/>
      <c r="J4" s="736"/>
      <c r="K4" s="736"/>
      <c r="L4" s="736"/>
      <c r="M4" s="736"/>
      <c r="N4" s="736"/>
      <c r="O4" s="736"/>
      <c r="P4" s="736"/>
      <c r="Q4" s="737"/>
      <c r="R4" s="735" t="s">
        <v>217</v>
      </c>
      <c r="S4" s="736"/>
      <c r="T4" s="736"/>
      <c r="U4" s="736"/>
      <c r="V4" s="736"/>
      <c r="W4" s="736"/>
      <c r="X4" s="736"/>
      <c r="Y4" s="737"/>
      <c r="Z4" s="735" t="s">
        <v>218</v>
      </c>
      <c r="AA4" s="736"/>
      <c r="AB4" s="736"/>
      <c r="AC4" s="737"/>
      <c r="AD4" s="735" t="s">
        <v>219</v>
      </c>
      <c r="AE4" s="736"/>
      <c r="AF4" s="736"/>
      <c r="AG4" s="736"/>
      <c r="AH4" s="736"/>
      <c r="AI4" s="736"/>
      <c r="AJ4" s="736"/>
      <c r="AK4" s="737"/>
      <c r="AL4" s="735" t="s">
        <v>218</v>
      </c>
      <c r="AM4" s="736"/>
      <c r="AN4" s="736"/>
      <c r="AO4" s="737"/>
      <c r="AP4" s="796" t="s">
        <v>220</v>
      </c>
      <c r="AQ4" s="796"/>
      <c r="AR4" s="796"/>
      <c r="AS4" s="796"/>
      <c r="AT4" s="796"/>
      <c r="AU4" s="796"/>
      <c r="AV4" s="796"/>
      <c r="AW4" s="796"/>
      <c r="AX4" s="796"/>
      <c r="AY4" s="796"/>
      <c r="AZ4" s="796"/>
      <c r="BA4" s="796"/>
      <c r="BB4" s="796"/>
      <c r="BC4" s="796"/>
      <c r="BD4" s="796"/>
      <c r="BE4" s="796"/>
      <c r="BF4" s="796"/>
      <c r="BG4" s="796" t="s">
        <v>221</v>
      </c>
      <c r="BH4" s="796"/>
      <c r="BI4" s="796"/>
      <c r="BJ4" s="796"/>
      <c r="BK4" s="796"/>
      <c r="BL4" s="796"/>
      <c r="BM4" s="796"/>
      <c r="BN4" s="796"/>
      <c r="BO4" s="796" t="s">
        <v>218</v>
      </c>
      <c r="BP4" s="796"/>
      <c r="BQ4" s="796"/>
      <c r="BR4" s="796"/>
      <c r="BS4" s="796" t="s">
        <v>222</v>
      </c>
      <c r="BT4" s="796"/>
      <c r="BU4" s="796"/>
      <c r="BV4" s="796"/>
      <c r="BW4" s="796"/>
      <c r="BX4" s="796"/>
      <c r="BY4" s="796"/>
      <c r="BZ4" s="796"/>
      <c r="CA4" s="796"/>
      <c r="CB4" s="796"/>
      <c r="CD4" s="778" t="s">
        <v>223</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2">
      <c r="B5" s="760" t="s">
        <v>224</v>
      </c>
      <c r="C5" s="761"/>
      <c r="D5" s="761"/>
      <c r="E5" s="761"/>
      <c r="F5" s="761"/>
      <c r="G5" s="761"/>
      <c r="H5" s="761"/>
      <c r="I5" s="761"/>
      <c r="J5" s="761"/>
      <c r="K5" s="761"/>
      <c r="L5" s="761"/>
      <c r="M5" s="761"/>
      <c r="N5" s="761"/>
      <c r="O5" s="761"/>
      <c r="P5" s="761"/>
      <c r="Q5" s="762"/>
      <c r="R5" s="726">
        <v>616629</v>
      </c>
      <c r="S5" s="727"/>
      <c r="T5" s="727"/>
      <c r="U5" s="727"/>
      <c r="V5" s="727"/>
      <c r="W5" s="727"/>
      <c r="X5" s="727"/>
      <c r="Y5" s="773"/>
      <c r="Z5" s="791">
        <v>15</v>
      </c>
      <c r="AA5" s="791"/>
      <c r="AB5" s="791"/>
      <c r="AC5" s="791"/>
      <c r="AD5" s="792">
        <v>616629</v>
      </c>
      <c r="AE5" s="792"/>
      <c r="AF5" s="792"/>
      <c r="AG5" s="792"/>
      <c r="AH5" s="792"/>
      <c r="AI5" s="792"/>
      <c r="AJ5" s="792"/>
      <c r="AK5" s="792"/>
      <c r="AL5" s="774">
        <v>28.2</v>
      </c>
      <c r="AM5" s="743"/>
      <c r="AN5" s="743"/>
      <c r="AO5" s="775"/>
      <c r="AP5" s="760" t="s">
        <v>225</v>
      </c>
      <c r="AQ5" s="761"/>
      <c r="AR5" s="761"/>
      <c r="AS5" s="761"/>
      <c r="AT5" s="761"/>
      <c r="AU5" s="761"/>
      <c r="AV5" s="761"/>
      <c r="AW5" s="761"/>
      <c r="AX5" s="761"/>
      <c r="AY5" s="761"/>
      <c r="AZ5" s="761"/>
      <c r="BA5" s="761"/>
      <c r="BB5" s="761"/>
      <c r="BC5" s="761"/>
      <c r="BD5" s="761"/>
      <c r="BE5" s="761"/>
      <c r="BF5" s="762"/>
      <c r="BG5" s="661">
        <v>616629</v>
      </c>
      <c r="BH5" s="664"/>
      <c r="BI5" s="664"/>
      <c r="BJ5" s="664"/>
      <c r="BK5" s="664"/>
      <c r="BL5" s="664"/>
      <c r="BM5" s="664"/>
      <c r="BN5" s="665"/>
      <c r="BO5" s="723">
        <v>100</v>
      </c>
      <c r="BP5" s="723"/>
      <c r="BQ5" s="723"/>
      <c r="BR5" s="723"/>
      <c r="BS5" s="724" t="s">
        <v>226</v>
      </c>
      <c r="BT5" s="724"/>
      <c r="BU5" s="724"/>
      <c r="BV5" s="724"/>
      <c r="BW5" s="724"/>
      <c r="BX5" s="724"/>
      <c r="BY5" s="724"/>
      <c r="BZ5" s="724"/>
      <c r="CA5" s="724"/>
      <c r="CB5" s="765"/>
      <c r="CD5" s="778" t="s">
        <v>220</v>
      </c>
      <c r="CE5" s="779"/>
      <c r="CF5" s="779"/>
      <c r="CG5" s="779"/>
      <c r="CH5" s="779"/>
      <c r="CI5" s="779"/>
      <c r="CJ5" s="779"/>
      <c r="CK5" s="779"/>
      <c r="CL5" s="779"/>
      <c r="CM5" s="779"/>
      <c r="CN5" s="779"/>
      <c r="CO5" s="779"/>
      <c r="CP5" s="779"/>
      <c r="CQ5" s="780"/>
      <c r="CR5" s="778" t="s">
        <v>227</v>
      </c>
      <c r="CS5" s="779"/>
      <c r="CT5" s="779"/>
      <c r="CU5" s="779"/>
      <c r="CV5" s="779"/>
      <c r="CW5" s="779"/>
      <c r="CX5" s="779"/>
      <c r="CY5" s="780"/>
      <c r="CZ5" s="778" t="s">
        <v>218</v>
      </c>
      <c r="DA5" s="779"/>
      <c r="DB5" s="779"/>
      <c r="DC5" s="780"/>
      <c r="DD5" s="778" t="s">
        <v>228</v>
      </c>
      <c r="DE5" s="779"/>
      <c r="DF5" s="779"/>
      <c r="DG5" s="779"/>
      <c r="DH5" s="779"/>
      <c r="DI5" s="779"/>
      <c r="DJ5" s="779"/>
      <c r="DK5" s="779"/>
      <c r="DL5" s="779"/>
      <c r="DM5" s="779"/>
      <c r="DN5" s="779"/>
      <c r="DO5" s="779"/>
      <c r="DP5" s="780"/>
      <c r="DQ5" s="778" t="s">
        <v>229</v>
      </c>
      <c r="DR5" s="779"/>
      <c r="DS5" s="779"/>
      <c r="DT5" s="779"/>
      <c r="DU5" s="779"/>
      <c r="DV5" s="779"/>
      <c r="DW5" s="779"/>
      <c r="DX5" s="779"/>
      <c r="DY5" s="779"/>
      <c r="DZ5" s="779"/>
      <c r="EA5" s="779"/>
      <c r="EB5" s="779"/>
      <c r="EC5" s="780"/>
    </row>
    <row r="6" spans="2:143" ht="11.25" customHeight="1" x14ac:dyDescent="0.2">
      <c r="B6" s="658" t="s">
        <v>230</v>
      </c>
      <c r="C6" s="659"/>
      <c r="D6" s="659"/>
      <c r="E6" s="659"/>
      <c r="F6" s="659"/>
      <c r="G6" s="659"/>
      <c r="H6" s="659"/>
      <c r="I6" s="659"/>
      <c r="J6" s="659"/>
      <c r="K6" s="659"/>
      <c r="L6" s="659"/>
      <c r="M6" s="659"/>
      <c r="N6" s="659"/>
      <c r="O6" s="659"/>
      <c r="P6" s="659"/>
      <c r="Q6" s="660"/>
      <c r="R6" s="661">
        <v>21766</v>
      </c>
      <c r="S6" s="664"/>
      <c r="T6" s="664"/>
      <c r="U6" s="664"/>
      <c r="V6" s="664"/>
      <c r="W6" s="664"/>
      <c r="X6" s="664"/>
      <c r="Y6" s="665"/>
      <c r="Z6" s="723">
        <v>0.5</v>
      </c>
      <c r="AA6" s="723"/>
      <c r="AB6" s="723"/>
      <c r="AC6" s="723"/>
      <c r="AD6" s="724">
        <v>21766</v>
      </c>
      <c r="AE6" s="724"/>
      <c r="AF6" s="724"/>
      <c r="AG6" s="724"/>
      <c r="AH6" s="724"/>
      <c r="AI6" s="724"/>
      <c r="AJ6" s="724"/>
      <c r="AK6" s="724"/>
      <c r="AL6" s="666">
        <v>1</v>
      </c>
      <c r="AM6" s="667"/>
      <c r="AN6" s="667"/>
      <c r="AO6" s="725"/>
      <c r="AP6" s="658" t="s">
        <v>231</v>
      </c>
      <c r="AQ6" s="659"/>
      <c r="AR6" s="659"/>
      <c r="AS6" s="659"/>
      <c r="AT6" s="659"/>
      <c r="AU6" s="659"/>
      <c r="AV6" s="659"/>
      <c r="AW6" s="659"/>
      <c r="AX6" s="659"/>
      <c r="AY6" s="659"/>
      <c r="AZ6" s="659"/>
      <c r="BA6" s="659"/>
      <c r="BB6" s="659"/>
      <c r="BC6" s="659"/>
      <c r="BD6" s="659"/>
      <c r="BE6" s="659"/>
      <c r="BF6" s="660"/>
      <c r="BG6" s="661">
        <v>616629</v>
      </c>
      <c r="BH6" s="664"/>
      <c r="BI6" s="664"/>
      <c r="BJ6" s="664"/>
      <c r="BK6" s="664"/>
      <c r="BL6" s="664"/>
      <c r="BM6" s="664"/>
      <c r="BN6" s="665"/>
      <c r="BO6" s="723">
        <v>100</v>
      </c>
      <c r="BP6" s="723"/>
      <c r="BQ6" s="723"/>
      <c r="BR6" s="723"/>
      <c r="BS6" s="724" t="s">
        <v>226</v>
      </c>
      <c r="BT6" s="724"/>
      <c r="BU6" s="724"/>
      <c r="BV6" s="724"/>
      <c r="BW6" s="724"/>
      <c r="BX6" s="724"/>
      <c r="BY6" s="724"/>
      <c r="BZ6" s="724"/>
      <c r="CA6" s="724"/>
      <c r="CB6" s="765"/>
      <c r="CD6" s="732" t="s">
        <v>232</v>
      </c>
      <c r="CE6" s="733"/>
      <c r="CF6" s="733"/>
      <c r="CG6" s="733"/>
      <c r="CH6" s="733"/>
      <c r="CI6" s="733"/>
      <c r="CJ6" s="733"/>
      <c r="CK6" s="733"/>
      <c r="CL6" s="733"/>
      <c r="CM6" s="733"/>
      <c r="CN6" s="733"/>
      <c r="CO6" s="733"/>
      <c r="CP6" s="733"/>
      <c r="CQ6" s="734"/>
      <c r="CR6" s="661">
        <v>67291</v>
      </c>
      <c r="CS6" s="664"/>
      <c r="CT6" s="664"/>
      <c r="CU6" s="664"/>
      <c r="CV6" s="664"/>
      <c r="CW6" s="664"/>
      <c r="CX6" s="664"/>
      <c r="CY6" s="665"/>
      <c r="CZ6" s="774">
        <v>1.7</v>
      </c>
      <c r="DA6" s="743"/>
      <c r="DB6" s="743"/>
      <c r="DC6" s="777"/>
      <c r="DD6" s="669" t="s">
        <v>226</v>
      </c>
      <c r="DE6" s="664"/>
      <c r="DF6" s="664"/>
      <c r="DG6" s="664"/>
      <c r="DH6" s="664"/>
      <c r="DI6" s="664"/>
      <c r="DJ6" s="664"/>
      <c r="DK6" s="664"/>
      <c r="DL6" s="664"/>
      <c r="DM6" s="664"/>
      <c r="DN6" s="664"/>
      <c r="DO6" s="664"/>
      <c r="DP6" s="665"/>
      <c r="DQ6" s="669">
        <v>67291</v>
      </c>
      <c r="DR6" s="664"/>
      <c r="DS6" s="664"/>
      <c r="DT6" s="664"/>
      <c r="DU6" s="664"/>
      <c r="DV6" s="664"/>
      <c r="DW6" s="664"/>
      <c r="DX6" s="664"/>
      <c r="DY6" s="664"/>
      <c r="DZ6" s="664"/>
      <c r="EA6" s="664"/>
      <c r="EB6" s="664"/>
      <c r="EC6" s="704"/>
    </row>
    <row r="7" spans="2:143" ht="11.25" customHeight="1" x14ac:dyDescent="0.2">
      <c r="B7" s="658" t="s">
        <v>233</v>
      </c>
      <c r="C7" s="659"/>
      <c r="D7" s="659"/>
      <c r="E7" s="659"/>
      <c r="F7" s="659"/>
      <c r="G7" s="659"/>
      <c r="H7" s="659"/>
      <c r="I7" s="659"/>
      <c r="J7" s="659"/>
      <c r="K7" s="659"/>
      <c r="L7" s="659"/>
      <c r="M7" s="659"/>
      <c r="N7" s="659"/>
      <c r="O7" s="659"/>
      <c r="P7" s="659"/>
      <c r="Q7" s="660"/>
      <c r="R7" s="661">
        <v>2573</v>
      </c>
      <c r="S7" s="664"/>
      <c r="T7" s="664"/>
      <c r="U7" s="664"/>
      <c r="V7" s="664"/>
      <c r="W7" s="664"/>
      <c r="X7" s="664"/>
      <c r="Y7" s="665"/>
      <c r="Z7" s="723">
        <v>0.1</v>
      </c>
      <c r="AA7" s="723"/>
      <c r="AB7" s="723"/>
      <c r="AC7" s="723"/>
      <c r="AD7" s="724">
        <v>2573</v>
      </c>
      <c r="AE7" s="724"/>
      <c r="AF7" s="724"/>
      <c r="AG7" s="724"/>
      <c r="AH7" s="724"/>
      <c r="AI7" s="724"/>
      <c r="AJ7" s="724"/>
      <c r="AK7" s="724"/>
      <c r="AL7" s="666">
        <v>0.1</v>
      </c>
      <c r="AM7" s="667"/>
      <c r="AN7" s="667"/>
      <c r="AO7" s="725"/>
      <c r="AP7" s="658" t="s">
        <v>234</v>
      </c>
      <c r="AQ7" s="659"/>
      <c r="AR7" s="659"/>
      <c r="AS7" s="659"/>
      <c r="AT7" s="659"/>
      <c r="AU7" s="659"/>
      <c r="AV7" s="659"/>
      <c r="AW7" s="659"/>
      <c r="AX7" s="659"/>
      <c r="AY7" s="659"/>
      <c r="AZ7" s="659"/>
      <c r="BA7" s="659"/>
      <c r="BB7" s="659"/>
      <c r="BC7" s="659"/>
      <c r="BD7" s="659"/>
      <c r="BE7" s="659"/>
      <c r="BF7" s="660"/>
      <c r="BG7" s="661">
        <v>312342</v>
      </c>
      <c r="BH7" s="664"/>
      <c r="BI7" s="664"/>
      <c r="BJ7" s="664"/>
      <c r="BK7" s="664"/>
      <c r="BL7" s="664"/>
      <c r="BM7" s="664"/>
      <c r="BN7" s="665"/>
      <c r="BO7" s="723">
        <v>50.7</v>
      </c>
      <c r="BP7" s="723"/>
      <c r="BQ7" s="723"/>
      <c r="BR7" s="723"/>
      <c r="BS7" s="724" t="s">
        <v>182</v>
      </c>
      <c r="BT7" s="724"/>
      <c r="BU7" s="724"/>
      <c r="BV7" s="724"/>
      <c r="BW7" s="724"/>
      <c r="BX7" s="724"/>
      <c r="BY7" s="724"/>
      <c r="BZ7" s="724"/>
      <c r="CA7" s="724"/>
      <c r="CB7" s="765"/>
      <c r="CD7" s="705" t="s">
        <v>235</v>
      </c>
      <c r="CE7" s="702"/>
      <c r="CF7" s="702"/>
      <c r="CG7" s="702"/>
      <c r="CH7" s="702"/>
      <c r="CI7" s="702"/>
      <c r="CJ7" s="702"/>
      <c r="CK7" s="702"/>
      <c r="CL7" s="702"/>
      <c r="CM7" s="702"/>
      <c r="CN7" s="702"/>
      <c r="CO7" s="702"/>
      <c r="CP7" s="702"/>
      <c r="CQ7" s="703"/>
      <c r="CR7" s="661">
        <v>752836</v>
      </c>
      <c r="CS7" s="664"/>
      <c r="CT7" s="664"/>
      <c r="CU7" s="664"/>
      <c r="CV7" s="664"/>
      <c r="CW7" s="664"/>
      <c r="CX7" s="664"/>
      <c r="CY7" s="665"/>
      <c r="CZ7" s="723">
        <v>19</v>
      </c>
      <c r="DA7" s="723"/>
      <c r="DB7" s="723"/>
      <c r="DC7" s="723"/>
      <c r="DD7" s="669">
        <v>39086</v>
      </c>
      <c r="DE7" s="664"/>
      <c r="DF7" s="664"/>
      <c r="DG7" s="664"/>
      <c r="DH7" s="664"/>
      <c r="DI7" s="664"/>
      <c r="DJ7" s="664"/>
      <c r="DK7" s="664"/>
      <c r="DL7" s="664"/>
      <c r="DM7" s="664"/>
      <c r="DN7" s="664"/>
      <c r="DO7" s="664"/>
      <c r="DP7" s="665"/>
      <c r="DQ7" s="669">
        <v>618813</v>
      </c>
      <c r="DR7" s="664"/>
      <c r="DS7" s="664"/>
      <c r="DT7" s="664"/>
      <c r="DU7" s="664"/>
      <c r="DV7" s="664"/>
      <c r="DW7" s="664"/>
      <c r="DX7" s="664"/>
      <c r="DY7" s="664"/>
      <c r="DZ7" s="664"/>
      <c r="EA7" s="664"/>
      <c r="EB7" s="664"/>
      <c r="EC7" s="704"/>
    </row>
    <row r="8" spans="2:143" ht="11.25" customHeight="1" x14ac:dyDescent="0.2">
      <c r="B8" s="658" t="s">
        <v>236</v>
      </c>
      <c r="C8" s="659"/>
      <c r="D8" s="659"/>
      <c r="E8" s="659"/>
      <c r="F8" s="659"/>
      <c r="G8" s="659"/>
      <c r="H8" s="659"/>
      <c r="I8" s="659"/>
      <c r="J8" s="659"/>
      <c r="K8" s="659"/>
      <c r="L8" s="659"/>
      <c r="M8" s="659"/>
      <c r="N8" s="659"/>
      <c r="O8" s="659"/>
      <c r="P8" s="659"/>
      <c r="Q8" s="660"/>
      <c r="R8" s="661">
        <v>4516</v>
      </c>
      <c r="S8" s="664"/>
      <c r="T8" s="664"/>
      <c r="U8" s="664"/>
      <c r="V8" s="664"/>
      <c r="W8" s="664"/>
      <c r="X8" s="664"/>
      <c r="Y8" s="665"/>
      <c r="Z8" s="723">
        <v>0.1</v>
      </c>
      <c r="AA8" s="723"/>
      <c r="AB8" s="723"/>
      <c r="AC8" s="723"/>
      <c r="AD8" s="724">
        <v>4516</v>
      </c>
      <c r="AE8" s="724"/>
      <c r="AF8" s="724"/>
      <c r="AG8" s="724"/>
      <c r="AH8" s="724"/>
      <c r="AI8" s="724"/>
      <c r="AJ8" s="724"/>
      <c r="AK8" s="724"/>
      <c r="AL8" s="666">
        <v>0.2</v>
      </c>
      <c r="AM8" s="667"/>
      <c r="AN8" s="667"/>
      <c r="AO8" s="725"/>
      <c r="AP8" s="658" t="s">
        <v>237</v>
      </c>
      <c r="AQ8" s="659"/>
      <c r="AR8" s="659"/>
      <c r="AS8" s="659"/>
      <c r="AT8" s="659"/>
      <c r="AU8" s="659"/>
      <c r="AV8" s="659"/>
      <c r="AW8" s="659"/>
      <c r="AX8" s="659"/>
      <c r="AY8" s="659"/>
      <c r="AZ8" s="659"/>
      <c r="BA8" s="659"/>
      <c r="BB8" s="659"/>
      <c r="BC8" s="659"/>
      <c r="BD8" s="659"/>
      <c r="BE8" s="659"/>
      <c r="BF8" s="660"/>
      <c r="BG8" s="661">
        <v>12016</v>
      </c>
      <c r="BH8" s="664"/>
      <c r="BI8" s="664"/>
      <c r="BJ8" s="664"/>
      <c r="BK8" s="664"/>
      <c r="BL8" s="664"/>
      <c r="BM8" s="664"/>
      <c r="BN8" s="665"/>
      <c r="BO8" s="723">
        <v>1.9</v>
      </c>
      <c r="BP8" s="723"/>
      <c r="BQ8" s="723"/>
      <c r="BR8" s="723"/>
      <c r="BS8" s="669" t="s">
        <v>182</v>
      </c>
      <c r="BT8" s="664"/>
      <c r="BU8" s="664"/>
      <c r="BV8" s="664"/>
      <c r="BW8" s="664"/>
      <c r="BX8" s="664"/>
      <c r="BY8" s="664"/>
      <c r="BZ8" s="664"/>
      <c r="CA8" s="664"/>
      <c r="CB8" s="704"/>
      <c r="CD8" s="705" t="s">
        <v>238</v>
      </c>
      <c r="CE8" s="702"/>
      <c r="CF8" s="702"/>
      <c r="CG8" s="702"/>
      <c r="CH8" s="702"/>
      <c r="CI8" s="702"/>
      <c r="CJ8" s="702"/>
      <c r="CK8" s="702"/>
      <c r="CL8" s="702"/>
      <c r="CM8" s="702"/>
      <c r="CN8" s="702"/>
      <c r="CO8" s="702"/>
      <c r="CP8" s="702"/>
      <c r="CQ8" s="703"/>
      <c r="CR8" s="661">
        <v>1052200</v>
      </c>
      <c r="CS8" s="664"/>
      <c r="CT8" s="664"/>
      <c r="CU8" s="664"/>
      <c r="CV8" s="664"/>
      <c r="CW8" s="664"/>
      <c r="CX8" s="664"/>
      <c r="CY8" s="665"/>
      <c r="CZ8" s="723">
        <v>26.5</v>
      </c>
      <c r="DA8" s="723"/>
      <c r="DB8" s="723"/>
      <c r="DC8" s="723"/>
      <c r="DD8" s="669" t="s">
        <v>182</v>
      </c>
      <c r="DE8" s="664"/>
      <c r="DF8" s="664"/>
      <c r="DG8" s="664"/>
      <c r="DH8" s="664"/>
      <c r="DI8" s="664"/>
      <c r="DJ8" s="664"/>
      <c r="DK8" s="664"/>
      <c r="DL8" s="664"/>
      <c r="DM8" s="664"/>
      <c r="DN8" s="664"/>
      <c r="DO8" s="664"/>
      <c r="DP8" s="665"/>
      <c r="DQ8" s="669">
        <v>636987</v>
      </c>
      <c r="DR8" s="664"/>
      <c r="DS8" s="664"/>
      <c r="DT8" s="664"/>
      <c r="DU8" s="664"/>
      <c r="DV8" s="664"/>
      <c r="DW8" s="664"/>
      <c r="DX8" s="664"/>
      <c r="DY8" s="664"/>
      <c r="DZ8" s="664"/>
      <c r="EA8" s="664"/>
      <c r="EB8" s="664"/>
      <c r="EC8" s="704"/>
    </row>
    <row r="9" spans="2:143" ht="11.25" customHeight="1" x14ac:dyDescent="0.2">
      <c r="B9" s="658" t="s">
        <v>239</v>
      </c>
      <c r="C9" s="659"/>
      <c r="D9" s="659"/>
      <c r="E9" s="659"/>
      <c r="F9" s="659"/>
      <c r="G9" s="659"/>
      <c r="H9" s="659"/>
      <c r="I9" s="659"/>
      <c r="J9" s="659"/>
      <c r="K9" s="659"/>
      <c r="L9" s="659"/>
      <c r="M9" s="659"/>
      <c r="N9" s="659"/>
      <c r="O9" s="659"/>
      <c r="P9" s="659"/>
      <c r="Q9" s="660"/>
      <c r="R9" s="661">
        <v>3756</v>
      </c>
      <c r="S9" s="664"/>
      <c r="T9" s="664"/>
      <c r="U9" s="664"/>
      <c r="V9" s="664"/>
      <c r="W9" s="664"/>
      <c r="X9" s="664"/>
      <c r="Y9" s="665"/>
      <c r="Z9" s="723">
        <v>0.1</v>
      </c>
      <c r="AA9" s="723"/>
      <c r="AB9" s="723"/>
      <c r="AC9" s="723"/>
      <c r="AD9" s="724">
        <v>3756</v>
      </c>
      <c r="AE9" s="724"/>
      <c r="AF9" s="724"/>
      <c r="AG9" s="724"/>
      <c r="AH9" s="724"/>
      <c r="AI9" s="724"/>
      <c r="AJ9" s="724"/>
      <c r="AK9" s="724"/>
      <c r="AL9" s="666">
        <v>0.2</v>
      </c>
      <c r="AM9" s="667"/>
      <c r="AN9" s="667"/>
      <c r="AO9" s="725"/>
      <c r="AP9" s="658" t="s">
        <v>240</v>
      </c>
      <c r="AQ9" s="659"/>
      <c r="AR9" s="659"/>
      <c r="AS9" s="659"/>
      <c r="AT9" s="659"/>
      <c r="AU9" s="659"/>
      <c r="AV9" s="659"/>
      <c r="AW9" s="659"/>
      <c r="AX9" s="659"/>
      <c r="AY9" s="659"/>
      <c r="AZ9" s="659"/>
      <c r="BA9" s="659"/>
      <c r="BB9" s="659"/>
      <c r="BC9" s="659"/>
      <c r="BD9" s="659"/>
      <c r="BE9" s="659"/>
      <c r="BF9" s="660"/>
      <c r="BG9" s="661">
        <v>286971</v>
      </c>
      <c r="BH9" s="664"/>
      <c r="BI9" s="664"/>
      <c r="BJ9" s="664"/>
      <c r="BK9" s="664"/>
      <c r="BL9" s="664"/>
      <c r="BM9" s="664"/>
      <c r="BN9" s="665"/>
      <c r="BO9" s="723">
        <v>46.5</v>
      </c>
      <c r="BP9" s="723"/>
      <c r="BQ9" s="723"/>
      <c r="BR9" s="723"/>
      <c r="BS9" s="669" t="s">
        <v>133</v>
      </c>
      <c r="BT9" s="664"/>
      <c r="BU9" s="664"/>
      <c r="BV9" s="664"/>
      <c r="BW9" s="664"/>
      <c r="BX9" s="664"/>
      <c r="BY9" s="664"/>
      <c r="BZ9" s="664"/>
      <c r="CA9" s="664"/>
      <c r="CB9" s="704"/>
      <c r="CD9" s="705" t="s">
        <v>241</v>
      </c>
      <c r="CE9" s="702"/>
      <c r="CF9" s="702"/>
      <c r="CG9" s="702"/>
      <c r="CH9" s="702"/>
      <c r="CI9" s="702"/>
      <c r="CJ9" s="702"/>
      <c r="CK9" s="702"/>
      <c r="CL9" s="702"/>
      <c r="CM9" s="702"/>
      <c r="CN9" s="702"/>
      <c r="CO9" s="702"/>
      <c r="CP9" s="702"/>
      <c r="CQ9" s="703"/>
      <c r="CR9" s="661">
        <v>368012</v>
      </c>
      <c r="CS9" s="664"/>
      <c r="CT9" s="664"/>
      <c r="CU9" s="664"/>
      <c r="CV9" s="664"/>
      <c r="CW9" s="664"/>
      <c r="CX9" s="664"/>
      <c r="CY9" s="665"/>
      <c r="CZ9" s="723">
        <v>9.3000000000000007</v>
      </c>
      <c r="DA9" s="723"/>
      <c r="DB9" s="723"/>
      <c r="DC9" s="723"/>
      <c r="DD9" s="669">
        <v>5845</v>
      </c>
      <c r="DE9" s="664"/>
      <c r="DF9" s="664"/>
      <c r="DG9" s="664"/>
      <c r="DH9" s="664"/>
      <c r="DI9" s="664"/>
      <c r="DJ9" s="664"/>
      <c r="DK9" s="664"/>
      <c r="DL9" s="664"/>
      <c r="DM9" s="664"/>
      <c r="DN9" s="664"/>
      <c r="DO9" s="664"/>
      <c r="DP9" s="665"/>
      <c r="DQ9" s="669">
        <v>340126</v>
      </c>
      <c r="DR9" s="664"/>
      <c r="DS9" s="664"/>
      <c r="DT9" s="664"/>
      <c r="DU9" s="664"/>
      <c r="DV9" s="664"/>
      <c r="DW9" s="664"/>
      <c r="DX9" s="664"/>
      <c r="DY9" s="664"/>
      <c r="DZ9" s="664"/>
      <c r="EA9" s="664"/>
      <c r="EB9" s="664"/>
      <c r="EC9" s="704"/>
    </row>
    <row r="10" spans="2:143" ht="11.25" customHeight="1" x14ac:dyDescent="0.2">
      <c r="B10" s="658" t="s">
        <v>242</v>
      </c>
      <c r="C10" s="659"/>
      <c r="D10" s="659"/>
      <c r="E10" s="659"/>
      <c r="F10" s="659"/>
      <c r="G10" s="659"/>
      <c r="H10" s="659"/>
      <c r="I10" s="659"/>
      <c r="J10" s="659"/>
      <c r="K10" s="659"/>
      <c r="L10" s="659"/>
      <c r="M10" s="659"/>
      <c r="N10" s="659"/>
      <c r="O10" s="659"/>
      <c r="P10" s="659"/>
      <c r="Q10" s="660"/>
      <c r="R10" s="661" t="s">
        <v>133</v>
      </c>
      <c r="S10" s="664"/>
      <c r="T10" s="664"/>
      <c r="U10" s="664"/>
      <c r="V10" s="664"/>
      <c r="W10" s="664"/>
      <c r="X10" s="664"/>
      <c r="Y10" s="665"/>
      <c r="Z10" s="723" t="s">
        <v>182</v>
      </c>
      <c r="AA10" s="723"/>
      <c r="AB10" s="723"/>
      <c r="AC10" s="723"/>
      <c r="AD10" s="724" t="s">
        <v>182</v>
      </c>
      <c r="AE10" s="724"/>
      <c r="AF10" s="724"/>
      <c r="AG10" s="724"/>
      <c r="AH10" s="724"/>
      <c r="AI10" s="724"/>
      <c r="AJ10" s="724"/>
      <c r="AK10" s="724"/>
      <c r="AL10" s="666" t="s">
        <v>182</v>
      </c>
      <c r="AM10" s="667"/>
      <c r="AN10" s="667"/>
      <c r="AO10" s="725"/>
      <c r="AP10" s="658" t="s">
        <v>243</v>
      </c>
      <c r="AQ10" s="659"/>
      <c r="AR10" s="659"/>
      <c r="AS10" s="659"/>
      <c r="AT10" s="659"/>
      <c r="AU10" s="659"/>
      <c r="AV10" s="659"/>
      <c r="AW10" s="659"/>
      <c r="AX10" s="659"/>
      <c r="AY10" s="659"/>
      <c r="AZ10" s="659"/>
      <c r="BA10" s="659"/>
      <c r="BB10" s="659"/>
      <c r="BC10" s="659"/>
      <c r="BD10" s="659"/>
      <c r="BE10" s="659"/>
      <c r="BF10" s="660"/>
      <c r="BG10" s="661">
        <v>9200</v>
      </c>
      <c r="BH10" s="664"/>
      <c r="BI10" s="664"/>
      <c r="BJ10" s="664"/>
      <c r="BK10" s="664"/>
      <c r="BL10" s="664"/>
      <c r="BM10" s="664"/>
      <c r="BN10" s="665"/>
      <c r="BO10" s="723">
        <v>1.5</v>
      </c>
      <c r="BP10" s="723"/>
      <c r="BQ10" s="723"/>
      <c r="BR10" s="723"/>
      <c r="BS10" s="669" t="s">
        <v>133</v>
      </c>
      <c r="BT10" s="664"/>
      <c r="BU10" s="664"/>
      <c r="BV10" s="664"/>
      <c r="BW10" s="664"/>
      <c r="BX10" s="664"/>
      <c r="BY10" s="664"/>
      <c r="BZ10" s="664"/>
      <c r="CA10" s="664"/>
      <c r="CB10" s="704"/>
      <c r="CD10" s="705" t="s">
        <v>244</v>
      </c>
      <c r="CE10" s="702"/>
      <c r="CF10" s="702"/>
      <c r="CG10" s="702"/>
      <c r="CH10" s="702"/>
      <c r="CI10" s="702"/>
      <c r="CJ10" s="702"/>
      <c r="CK10" s="702"/>
      <c r="CL10" s="702"/>
      <c r="CM10" s="702"/>
      <c r="CN10" s="702"/>
      <c r="CO10" s="702"/>
      <c r="CP10" s="702"/>
      <c r="CQ10" s="703"/>
      <c r="CR10" s="661" t="s">
        <v>226</v>
      </c>
      <c r="CS10" s="664"/>
      <c r="CT10" s="664"/>
      <c r="CU10" s="664"/>
      <c r="CV10" s="664"/>
      <c r="CW10" s="664"/>
      <c r="CX10" s="664"/>
      <c r="CY10" s="665"/>
      <c r="CZ10" s="723" t="s">
        <v>182</v>
      </c>
      <c r="DA10" s="723"/>
      <c r="DB10" s="723"/>
      <c r="DC10" s="723"/>
      <c r="DD10" s="669" t="s">
        <v>182</v>
      </c>
      <c r="DE10" s="664"/>
      <c r="DF10" s="664"/>
      <c r="DG10" s="664"/>
      <c r="DH10" s="664"/>
      <c r="DI10" s="664"/>
      <c r="DJ10" s="664"/>
      <c r="DK10" s="664"/>
      <c r="DL10" s="664"/>
      <c r="DM10" s="664"/>
      <c r="DN10" s="664"/>
      <c r="DO10" s="664"/>
      <c r="DP10" s="665"/>
      <c r="DQ10" s="669" t="s">
        <v>182</v>
      </c>
      <c r="DR10" s="664"/>
      <c r="DS10" s="664"/>
      <c r="DT10" s="664"/>
      <c r="DU10" s="664"/>
      <c r="DV10" s="664"/>
      <c r="DW10" s="664"/>
      <c r="DX10" s="664"/>
      <c r="DY10" s="664"/>
      <c r="DZ10" s="664"/>
      <c r="EA10" s="664"/>
      <c r="EB10" s="664"/>
      <c r="EC10" s="704"/>
    </row>
    <row r="11" spans="2:143" ht="11.25" customHeight="1" x14ac:dyDescent="0.2">
      <c r="B11" s="658" t="s">
        <v>245</v>
      </c>
      <c r="C11" s="659"/>
      <c r="D11" s="659"/>
      <c r="E11" s="659"/>
      <c r="F11" s="659"/>
      <c r="G11" s="659"/>
      <c r="H11" s="659"/>
      <c r="I11" s="659"/>
      <c r="J11" s="659"/>
      <c r="K11" s="659"/>
      <c r="L11" s="659"/>
      <c r="M11" s="659"/>
      <c r="N11" s="659"/>
      <c r="O11" s="659"/>
      <c r="P11" s="659"/>
      <c r="Q11" s="660"/>
      <c r="R11" s="661" t="s">
        <v>182</v>
      </c>
      <c r="S11" s="664"/>
      <c r="T11" s="664"/>
      <c r="U11" s="664"/>
      <c r="V11" s="664"/>
      <c r="W11" s="664"/>
      <c r="X11" s="664"/>
      <c r="Y11" s="665"/>
      <c r="Z11" s="723" t="s">
        <v>226</v>
      </c>
      <c r="AA11" s="723"/>
      <c r="AB11" s="723"/>
      <c r="AC11" s="723"/>
      <c r="AD11" s="724" t="s">
        <v>182</v>
      </c>
      <c r="AE11" s="724"/>
      <c r="AF11" s="724"/>
      <c r="AG11" s="724"/>
      <c r="AH11" s="724"/>
      <c r="AI11" s="724"/>
      <c r="AJ11" s="724"/>
      <c r="AK11" s="724"/>
      <c r="AL11" s="666" t="s">
        <v>182</v>
      </c>
      <c r="AM11" s="667"/>
      <c r="AN11" s="667"/>
      <c r="AO11" s="725"/>
      <c r="AP11" s="658" t="s">
        <v>246</v>
      </c>
      <c r="AQ11" s="659"/>
      <c r="AR11" s="659"/>
      <c r="AS11" s="659"/>
      <c r="AT11" s="659"/>
      <c r="AU11" s="659"/>
      <c r="AV11" s="659"/>
      <c r="AW11" s="659"/>
      <c r="AX11" s="659"/>
      <c r="AY11" s="659"/>
      <c r="AZ11" s="659"/>
      <c r="BA11" s="659"/>
      <c r="BB11" s="659"/>
      <c r="BC11" s="659"/>
      <c r="BD11" s="659"/>
      <c r="BE11" s="659"/>
      <c r="BF11" s="660"/>
      <c r="BG11" s="661">
        <v>4155</v>
      </c>
      <c r="BH11" s="664"/>
      <c r="BI11" s="664"/>
      <c r="BJ11" s="664"/>
      <c r="BK11" s="664"/>
      <c r="BL11" s="664"/>
      <c r="BM11" s="664"/>
      <c r="BN11" s="665"/>
      <c r="BO11" s="723">
        <v>0.7</v>
      </c>
      <c r="BP11" s="723"/>
      <c r="BQ11" s="723"/>
      <c r="BR11" s="723"/>
      <c r="BS11" s="669" t="s">
        <v>226</v>
      </c>
      <c r="BT11" s="664"/>
      <c r="BU11" s="664"/>
      <c r="BV11" s="664"/>
      <c r="BW11" s="664"/>
      <c r="BX11" s="664"/>
      <c r="BY11" s="664"/>
      <c r="BZ11" s="664"/>
      <c r="CA11" s="664"/>
      <c r="CB11" s="704"/>
      <c r="CD11" s="705" t="s">
        <v>247</v>
      </c>
      <c r="CE11" s="702"/>
      <c r="CF11" s="702"/>
      <c r="CG11" s="702"/>
      <c r="CH11" s="702"/>
      <c r="CI11" s="702"/>
      <c r="CJ11" s="702"/>
      <c r="CK11" s="702"/>
      <c r="CL11" s="702"/>
      <c r="CM11" s="702"/>
      <c r="CN11" s="702"/>
      <c r="CO11" s="702"/>
      <c r="CP11" s="702"/>
      <c r="CQ11" s="703"/>
      <c r="CR11" s="661">
        <v>392725</v>
      </c>
      <c r="CS11" s="664"/>
      <c r="CT11" s="664"/>
      <c r="CU11" s="664"/>
      <c r="CV11" s="664"/>
      <c r="CW11" s="664"/>
      <c r="CX11" s="664"/>
      <c r="CY11" s="665"/>
      <c r="CZ11" s="723">
        <v>9.9</v>
      </c>
      <c r="DA11" s="723"/>
      <c r="DB11" s="723"/>
      <c r="DC11" s="723"/>
      <c r="DD11" s="669">
        <v>303721</v>
      </c>
      <c r="DE11" s="664"/>
      <c r="DF11" s="664"/>
      <c r="DG11" s="664"/>
      <c r="DH11" s="664"/>
      <c r="DI11" s="664"/>
      <c r="DJ11" s="664"/>
      <c r="DK11" s="664"/>
      <c r="DL11" s="664"/>
      <c r="DM11" s="664"/>
      <c r="DN11" s="664"/>
      <c r="DO11" s="664"/>
      <c r="DP11" s="665"/>
      <c r="DQ11" s="669">
        <v>183917</v>
      </c>
      <c r="DR11" s="664"/>
      <c r="DS11" s="664"/>
      <c r="DT11" s="664"/>
      <c r="DU11" s="664"/>
      <c r="DV11" s="664"/>
      <c r="DW11" s="664"/>
      <c r="DX11" s="664"/>
      <c r="DY11" s="664"/>
      <c r="DZ11" s="664"/>
      <c r="EA11" s="664"/>
      <c r="EB11" s="664"/>
      <c r="EC11" s="704"/>
    </row>
    <row r="12" spans="2:143" ht="11.25" customHeight="1" x14ac:dyDescent="0.2">
      <c r="B12" s="658" t="s">
        <v>248</v>
      </c>
      <c r="C12" s="659"/>
      <c r="D12" s="659"/>
      <c r="E12" s="659"/>
      <c r="F12" s="659"/>
      <c r="G12" s="659"/>
      <c r="H12" s="659"/>
      <c r="I12" s="659"/>
      <c r="J12" s="659"/>
      <c r="K12" s="659"/>
      <c r="L12" s="659"/>
      <c r="M12" s="659"/>
      <c r="N12" s="659"/>
      <c r="O12" s="659"/>
      <c r="P12" s="659"/>
      <c r="Q12" s="660"/>
      <c r="R12" s="661">
        <v>123677</v>
      </c>
      <c r="S12" s="664"/>
      <c r="T12" s="664"/>
      <c r="U12" s="664"/>
      <c r="V12" s="664"/>
      <c r="W12" s="664"/>
      <c r="X12" s="664"/>
      <c r="Y12" s="665"/>
      <c r="Z12" s="723">
        <v>3</v>
      </c>
      <c r="AA12" s="723"/>
      <c r="AB12" s="723"/>
      <c r="AC12" s="723"/>
      <c r="AD12" s="724">
        <v>123677</v>
      </c>
      <c r="AE12" s="724"/>
      <c r="AF12" s="724"/>
      <c r="AG12" s="724"/>
      <c r="AH12" s="724"/>
      <c r="AI12" s="724"/>
      <c r="AJ12" s="724"/>
      <c r="AK12" s="724"/>
      <c r="AL12" s="666">
        <v>5.7</v>
      </c>
      <c r="AM12" s="667"/>
      <c r="AN12" s="667"/>
      <c r="AO12" s="725"/>
      <c r="AP12" s="658" t="s">
        <v>249</v>
      </c>
      <c r="AQ12" s="659"/>
      <c r="AR12" s="659"/>
      <c r="AS12" s="659"/>
      <c r="AT12" s="659"/>
      <c r="AU12" s="659"/>
      <c r="AV12" s="659"/>
      <c r="AW12" s="659"/>
      <c r="AX12" s="659"/>
      <c r="AY12" s="659"/>
      <c r="AZ12" s="659"/>
      <c r="BA12" s="659"/>
      <c r="BB12" s="659"/>
      <c r="BC12" s="659"/>
      <c r="BD12" s="659"/>
      <c r="BE12" s="659"/>
      <c r="BF12" s="660"/>
      <c r="BG12" s="661">
        <v>251856</v>
      </c>
      <c r="BH12" s="664"/>
      <c r="BI12" s="664"/>
      <c r="BJ12" s="664"/>
      <c r="BK12" s="664"/>
      <c r="BL12" s="664"/>
      <c r="BM12" s="664"/>
      <c r="BN12" s="665"/>
      <c r="BO12" s="723">
        <v>40.799999999999997</v>
      </c>
      <c r="BP12" s="723"/>
      <c r="BQ12" s="723"/>
      <c r="BR12" s="723"/>
      <c r="BS12" s="669" t="s">
        <v>226</v>
      </c>
      <c r="BT12" s="664"/>
      <c r="BU12" s="664"/>
      <c r="BV12" s="664"/>
      <c r="BW12" s="664"/>
      <c r="BX12" s="664"/>
      <c r="BY12" s="664"/>
      <c r="BZ12" s="664"/>
      <c r="CA12" s="664"/>
      <c r="CB12" s="704"/>
      <c r="CD12" s="705" t="s">
        <v>250</v>
      </c>
      <c r="CE12" s="702"/>
      <c r="CF12" s="702"/>
      <c r="CG12" s="702"/>
      <c r="CH12" s="702"/>
      <c r="CI12" s="702"/>
      <c r="CJ12" s="702"/>
      <c r="CK12" s="702"/>
      <c r="CL12" s="702"/>
      <c r="CM12" s="702"/>
      <c r="CN12" s="702"/>
      <c r="CO12" s="702"/>
      <c r="CP12" s="702"/>
      <c r="CQ12" s="703"/>
      <c r="CR12" s="661">
        <v>21142</v>
      </c>
      <c r="CS12" s="664"/>
      <c r="CT12" s="664"/>
      <c r="CU12" s="664"/>
      <c r="CV12" s="664"/>
      <c r="CW12" s="664"/>
      <c r="CX12" s="664"/>
      <c r="CY12" s="665"/>
      <c r="CZ12" s="723">
        <v>0.5</v>
      </c>
      <c r="DA12" s="723"/>
      <c r="DB12" s="723"/>
      <c r="DC12" s="723"/>
      <c r="DD12" s="669">
        <v>5705</v>
      </c>
      <c r="DE12" s="664"/>
      <c r="DF12" s="664"/>
      <c r="DG12" s="664"/>
      <c r="DH12" s="664"/>
      <c r="DI12" s="664"/>
      <c r="DJ12" s="664"/>
      <c r="DK12" s="664"/>
      <c r="DL12" s="664"/>
      <c r="DM12" s="664"/>
      <c r="DN12" s="664"/>
      <c r="DO12" s="664"/>
      <c r="DP12" s="665"/>
      <c r="DQ12" s="669">
        <v>16707</v>
      </c>
      <c r="DR12" s="664"/>
      <c r="DS12" s="664"/>
      <c r="DT12" s="664"/>
      <c r="DU12" s="664"/>
      <c r="DV12" s="664"/>
      <c r="DW12" s="664"/>
      <c r="DX12" s="664"/>
      <c r="DY12" s="664"/>
      <c r="DZ12" s="664"/>
      <c r="EA12" s="664"/>
      <c r="EB12" s="664"/>
      <c r="EC12" s="704"/>
    </row>
    <row r="13" spans="2:143" ht="11.25" customHeight="1" x14ac:dyDescent="0.2">
      <c r="B13" s="658" t="s">
        <v>251</v>
      </c>
      <c r="C13" s="659"/>
      <c r="D13" s="659"/>
      <c r="E13" s="659"/>
      <c r="F13" s="659"/>
      <c r="G13" s="659"/>
      <c r="H13" s="659"/>
      <c r="I13" s="659"/>
      <c r="J13" s="659"/>
      <c r="K13" s="659"/>
      <c r="L13" s="659"/>
      <c r="M13" s="659"/>
      <c r="N13" s="659"/>
      <c r="O13" s="659"/>
      <c r="P13" s="659"/>
      <c r="Q13" s="660"/>
      <c r="R13" s="661" t="s">
        <v>182</v>
      </c>
      <c r="S13" s="664"/>
      <c r="T13" s="664"/>
      <c r="U13" s="664"/>
      <c r="V13" s="664"/>
      <c r="W13" s="664"/>
      <c r="X13" s="664"/>
      <c r="Y13" s="665"/>
      <c r="Z13" s="723" t="s">
        <v>226</v>
      </c>
      <c r="AA13" s="723"/>
      <c r="AB13" s="723"/>
      <c r="AC13" s="723"/>
      <c r="AD13" s="724" t="s">
        <v>133</v>
      </c>
      <c r="AE13" s="724"/>
      <c r="AF13" s="724"/>
      <c r="AG13" s="724"/>
      <c r="AH13" s="724"/>
      <c r="AI13" s="724"/>
      <c r="AJ13" s="724"/>
      <c r="AK13" s="724"/>
      <c r="AL13" s="666" t="s">
        <v>226</v>
      </c>
      <c r="AM13" s="667"/>
      <c r="AN13" s="667"/>
      <c r="AO13" s="725"/>
      <c r="AP13" s="658" t="s">
        <v>252</v>
      </c>
      <c r="AQ13" s="659"/>
      <c r="AR13" s="659"/>
      <c r="AS13" s="659"/>
      <c r="AT13" s="659"/>
      <c r="AU13" s="659"/>
      <c r="AV13" s="659"/>
      <c r="AW13" s="659"/>
      <c r="AX13" s="659"/>
      <c r="AY13" s="659"/>
      <c r="AZ13" s="659"/>
      <c r="BA13" s="659"/>
      <c r="BB13" s="659"/>
      <c r="BC13" s="659"/>
      <c r="BD13" s="659"/>
      <c r="BE13" s="659"/>
      <c r="BF13" s="660"/>
      <c r="BG13" s="661">
        <v>250204</v>
      </c>
      <c r="BH13" s="664"/>
      <c r="BI13" s="664"/>
      <c r="BJ13" s="664"/>
      <c r="BK13" s="664"/>
      <c r="BL13" s="664"/>
      <c r="BM13" s="664"/>
      <c r="BN13" s="665"/>
      <c r="BO13" s="723">
        <v>40.6</v>
      </c>
      <c r="BP13" s="723"/>
      <c r="BQ13" s="723"/>
      <c r="BR13" s="723"/>
      <c r="BS13" s="669" t="s">
        <v>133</v>
      </c>
      <c r="BT13" s="664"/>
      <c r="BU13" s="664"/>
      <c r="BV13" s="664"/>
      <c r="BW13" s="664"/>
      <c r="BX13" s="664"/>
      <c r="BY13" s="664"/>
      <c r="BZ13" s="664"/>
      <c r="CA13" s="664"/>
      <c r="CB13" s="704"/>
      <c r="CD13" s="705" t="s">
        <v>253</v>
      </c>
      <c r="CE13" s="702"/>
      <c r="CF13" s="702"/>
      <c r="CG13" s="702"/>
      <c r="CH13" s="702"/>
      <c r="CI13" s="702"/>
      <c r="CJ13" s="702"/>
      <c r="CK13" s="702"/>
      <c r="CL13" s="702"/>
      <c r="CM13" s="702"/>
      <c r="CN13" s="702"/>
      <c r="CO13" s="702"/>
      <c r="CP13" s="702"/>
      <c r="CQ13" s="703"/>
      <c r="CR13" s="661">
        <v>401105</v>
      </c>
      <c r="CS13" s="664"/>
      <c r="CT13" s="664"/>
      <c r="CU13" s="664"/>
      <c r="CV13" s="664"/>
      <c r="CW13" s="664"/>
      <c r="CX13" s="664"/>
      <c r="CY13" s="665"/>
      <c r="CZ13" s="723">
        <v>10.1</v>
      </c>
      <c r="DA13" s="723"/>
      <c r="DB13" s="723"/>
      <c r="DC13" s="723"/>
      <c r="DD13" s="669">
        <v>277785</v>
      </c>
      <c r="DE13" s="664"/>
      <c r="DF13" s="664"/>
      <c r="DG13" s="664"/>
      <c r="DH13" s="664"/>
      <c r="DI13" s="664"/>
      <c r="DJ13" s="664"/>
      <c r="DK13" s="664"/>
      <c r="DL13" s="664"/>
      <c r="DM13" s="664"/>
      <c r="DN13" s="664"/>
      <c r="DO13" s="664"/>
      <c r="DP13" s="665"/>
      <c r="DQ13" s="669">
        <v>179196</v>
      </c>
      <c r="DR13" s="664"/>
      <c r="DS13" s="664"/>
      <c r="DT13" s="664"/>
      <c r="DU13" s="664"/>
      <c r="DV13" s="664"/>
      <c r="DW13" s="664"/>
      <c r="DX13" s="664"/>
      <c r="DY13" s="664"/>
      <c r="DZ13" s="664"/>
      <c r="EA13" s="664"/>
      <c r="EB13" s="664"/>
      <c r="EC13" s="704"/>
    </row>
    <row r="14" spans="2:143" ht="11.25" customHeight="1" x14ac:dyDescent="0.2">
      <c r="B14" s="658" t="s">
        <v>254</v>
      </c>
      <c r="C14" s="659"/>
      <c r="D14" s="659"/>
      <c r="E14" s="659"/>
      <c r="F14" s="659"/>
      <c r="G14" s="659"/>
      <c r="H14" s="659"/>
      <c r="I14" s="659"/>
      <c r="J14" s="659"/>
      <c r="K14" s="659"/>
      <c r="L14" s="659"/>
      <c r="M14" s="659"/>
      <c r="N14" s="659"/>
      <c r="O14" s="659"/>
      <c r="P14" s="659"/>
      <c r="Q14" s="660"/>
      <c r="R14" s="661" t="s">
        <v>182</v>
      </c>
      <c r="S14" s="664"/>
      <c r="T14" s="664"/>
      <c r="U14" s="664"/>
      <c r="V14" s="664"/>
      <c r="W14" s="664"/>
      <c r="X14" s="664"/>
      <c r="Y14" s="665"/>
      <c r="Z14" s="723" t="s">
        <v>133</v>
      </c>
      <c r="AA14" s="723"/>
      <c r="AB14" s="723"/>
      <c r="AC14" s="723"/>
      <c r="AD14" s="724" t="s">
        <v>133</v>
      </c>
      <c r="AE14" s="724"/>
      <c r="AF14" s="724"/>
      <c r="AG14" s="724"/>
      <c r="AH14" s="724"/>
      <c r="AI14" s="724"/>
      <c r="AJ14" s="724"/>
      <c r="AK14" s="724"/>
      <c r="AL14" s="666" t="s">
        <v>133</v>
      </c>
      <c r="AM14" s="667"/>
      <c r="AN14" s="667"/>
      <c r="AO14" s="725"/>
      <c r="AP14" s="658" t="s">
        <v>255</v>
      </c>
      <c r="AQ14" s="659"/>
      <c r="AR14" s="659"/>
      <c r="AS14" s="659"/>
      <c r="AT14" s="659"/>
      <c r="AU14" s="659"/>
      <c r="AV14" s="659"/>
      <c r="AW14" s="659"/>
      <c r="AX14" s="659"/>
      <c r="AY14" s="659"/>
      <c r="AZ14" s="659"/>
      <c r="BA14" s="659"/>
      <c r="BB14" s="659"/>
      <c r="BC14" s="659"/>
      <c r="BD14" s="659"/>
      <c r="BE14" s="659"/>
      <c r="BF14" s="660"/>
      <c r="BG14" s="661">
        <v>26202</v>
      </c>
      <c r="BH14" s="664"/>
      <c r="BI14" s="664"/>
      <c r="BJ14" s="664"/>
      <c r="BK14" s="664"/>
      <c r="BL14" s="664"/>
      <c r="BM14" s="664"/>
      <c r="BN14" s="665"/>
      <c r="BO14" s="723">
        <v>4.2</v>
      </c>
      <c r="BP14" s="723"/>
      <c r="BQ14" s="723"/>
      <c r="BR14" s="723"/>
      <c r="BS14" s="669" t="s">
        <v>226</v>
      </c>
      <c r="BT14" s="664"/>
      <c r="BU14" s="664"/>
      <c r="BV14" s="664"/>
      <c r="BW14" s="664"/>
      <c r="BX14" s="664"/>
      <c r="BY14" s="664"/>
      <c r="BZ14" s="664"/>
      <c r="CA14" s="664"/>
      <c r="CB14" s="704"/>
      <c r="CD14" s="705" t="s">
        <v>256</v>
      </c>
      <c r="CE14" s="702"/>
      <c r="CF14" s="702"/>
      <c r="CG14" s="702"/>
      <c r="CH14" s="702"/>
      <c r="CI14" s="702"/>
      <c r="CJ14" s="702"/>
      <c r="CK14" s="702"/>
      <c r="CL14" s="702"/>
      <c r="CM14" s="702"/>
      <c r="CN14" s="702"/>
      <c r="CO14" s="702"/>
      <c r="CP14" s="702"/>
      <c r="CQ14" s="703"/>
      <c r="CR14" s="661">
        <v>278813</v>
      </c>
      <c r="CS14" s="664"/>
      <c r="CT14" s="664"/>
      <c r="CU14" s="664"/>
      <c r="CV14" s="664"/>
      <c r="CW14" s="664"/>
      <c r="CX14" s="664"/>
      <c r="CY14" s="665"/>
      <c r="CZ14" s="723">
        <v>7</v>
      </c>
      <c r="DA14" s="723"/>
      <c r="DB14" s="723"/>
      <c r="DC14" s="723"/>
      <c r="DD14" s="669">
        <v>106909</v>
      </c>
      <c r="DE14" s="664"/>
      <c r="DF14" s="664"/>
      <c r="DG14" s="664"/>
      <c r="DH14" s="664"/>
      <c r="DI14" s="664"/>
      <c r="DJ14" s="664"/>
      <c r="DK14" s="664"/>
      <c r="DL14" s="664"/>
      <c r="DM14" s="664"/>
      <c r="DN14" s="664"/>
      <c r="DO14" s="664"/>
      <c r="DP14" s="665"/>
      <c r="DQ14" s="669">
        <v>171929</v>
      </c>
      <c r="DR14" s="664"/>
      <c r="DS14" s="664"/>
      <c r="DT14" s="664"/>
      <c r="DU14" s="664"/>
      <c r="DV14" s="664"/>
      <c r="DW14" s="664"/>
      <c r="DX14" s="664"/>
      <c r="DY14" s="664"/>
      <c r="DZ14" s="664"/>
      <c r="EA14" s="664"/>
      <c r="EB14" s="664"/>
      <c r="EC14" s="704"/>
    </row>
    <row r="15" spans="2:143" ht="11.25" customHeight="1" x14ac:dyDescent="0.2">
      <c r="B15" s="658" t="s">
        <v>257</v>
      </c>
      <c r="C15" s="659"/>
      <c r="D15" s="659"/>
      <c r="E15" s="659"/>
      <c r="F15" s="659"/>
      <c r="G15" s="659"/>
      <c r="H15" s="659"/>
      <c r="I15" s="659"/>
      <c r="J15" s="659"/>
      <c r="K15" s="659"/>
      <c r="L15" s="659"/>
      <c r="M15" s="659"/>
      <c r="N15" s="659"/>
      <c r="O15" s="659"/>
      <c r="P15" s="659"/>
      <c r="Q15" s="660"/>
      <c r="R15" s="661">
        <v>6717</v>
      </c>
      <c r="S15" s="664"/>
      <c r="T15" s="664"/>
      <c r="U15" s="664"/>
      <c r="V15" s="664"/>
      <c r="W15" s="664"/>
      <c r="X15" s="664"/>
      <c r="Y15" s="665"/>
      <c r="Z15" s="723">
        <v>0.2</v>
      </c>
      <c r="AA15" s="723"/>
      <c r="AB15" s="723"/>
      <c r="AC15" s="723"/>
      <c r="AD15" s="724">
        <v>6717</v>
      </c>
      <c r="AE15" s="724"/>
      <c r="AF15" s="724"/>
      <c r="AG15" s="724"/>
      <c r="AH15" s="724"/>
      <c r="AI15" s="724"/>
      <c r="AJ15" s="724"/>
      <c r="AK15" s="724"/>
      <c r="AL15" s="666">
        <v>0.3</v>
      </c>
      <c r="AM15" s="667"/>
      <c r="AN15" s="667"/>
      <c r="AO15" s="725"/>
      <c r="AP15" s="658" t="s">
        <v>258</v>
      </c>
      <c r="AQ15" s="659"/>
      <c r="AR15" s="659"/>
      <c r="AS15" s="659"/>
      <c r="AT15" s="659"/>
      <c r="AU15" s="659"/>
      <c r="AV15" s="659"/>
      <c r="AW15" s="659"/>
      <c r="AX15" s="659"/>
      <c r="AY15" s="659"/>
      <c r="AZ15" s="659"/>
      <c r="BA15" s="659"/>
      <c r="BB15" s="659"/>
      <c r="BC15" s="659"/>
      <c r="BD15" s="659"/>
      <c r="BE15" s="659"/>
      <c r="BF15" s="660"/>
      <c r="BG15" s="661">
        <v>26229</v>
      </c>
      <c r="BH15" s="664"/>
      <c r="BI15" s="664"/>
      <c r="BJ15" s="664"/>
      <c r="BK15" s="664"/>
      <c r="BL15" s="664"/>
      <c r="BM15" s="664"/>
      <c r="BN15" s="665"/>
      <c r="BO15" s="723">
        <v>4.3</v>
      </c>
      <c r="BP15" s="723"/>
      <c r="BQ15" s="723"/>
      <c r="BR15" s="723"/>
      <c r="BS15" s="669" t="s">
        <v>182</v>
      </c>
      <c r="BT15" s="664"/>
      <c r="BU15" s="664"/>
      <c r="BV15" s="664"/>
      <c r="BW15" s="664"/>
      <c r="BX15" s="664"/>
      <c r="BY15" s="664"/>
      <c r="BZ15" s="664"/>
      <c r="CA15" s="664"/>
      <c r="CB15" s="704"/>
      <c r="CD15" s="705" t="s">
        <v>259</v>
      </c>
      <c r="CE15" s="702"/>
      <c r="CF15" s="702"/>
      <c r="CG15" s="702"/>
      <c r="CH15" s="702"/>
      <c r="CI15" s="702"/>
      <c r="CJ15" s="702"/>
      <c r="CK15" s="702"/>
      <c r="CL15" s="702"/>
      <c r="CM15" s="702"/>
      <c r="CN15" s="702"/>
      <c r="CO15" s="702"/>
      <c r="CP15" s="702"/>
      <c r="CQ15" s="703"/>
      <c r="CR15" s="661">
        <v>319437</v>
      </c>
      <c r="CS15" s="664"/>
      <c r="CT15" s="664"/>
      <c r="CU15" s="664"/>
      <c r="CV15" s="664"/>
      <c r="CW15" s="664"/>
      <c r="CX15" s="664"/>
      <c r="CY15" s="665"/>
      <c r="CZ15" s="723">
        <v>8</v>
      </c>
      <c r="DA15" s="723"/>
      <c r="DB15" s="723"/>
      <c r="DC15" s="723"/>
      <c r="DD15" s="669">
        <v>39578</v>
      </c>
      <c r="DE15" s="664"/>
      <c r="DF15" s="664"/>
      <c r="DG15" s="664"/>
      <c r="DH15" s="664"/>
      <c r="DI15" s="664"/>
      <c r="DJ15" s="664"/>
      <c r="DK15" s="664"/>
      <c r="DL15" s="664"/>
      <c r="DM15" s="664"/>
      <c r="DN15" s="664"/>
      <c r="DO15" s="664"/>
      <c r="DP15" s="665"/>
      <c r="DQ15" s="669">
        <v>263886</v>
      </c>
      <c r="DR15" s="664"/>
      <c r="DS15" s="664"/>
      <c r="DT15" s="664"/>
      <c r="DU15" s="664"/>
      <c r="DV15" s="664"/>
      <c r="DW15" s="664"/>
      <c r="DX15" s="664"/>
      <c r="DY15" s="664"/>
      <c r="DZ15" s="664"/>
      <c r="EA15" s="664"/>
      <c r="EB15" s="664"/>
      <c r="EC15" s="704"/>
    </row>
    <row r="16" spans="2:143" ht="11.25" customHeight="1" x14ac:dyDescent="0.2">
      <c r="B16" s="658" t="s">
        <v>260</v>
      </c>
      <c r="C16" s="659"/>
      <c r="D16" s="659"/>
      <c r="E16" s="659"/>
      <c r="F16" s="659"/>
      <c r="G16" s="659"/>
      <c r="H16" s="659"/>
      <c r="I16" s="659"/>
      <c r="J16" s="659"/>
      <c r="K16" s="659"/>
      <c r="L16" s="659"/>
      <c r="M16" s="659"/>
      <c r="N16" s="659"/>
      <c r="O16" s="659"/>
      <c r="P16" s="659"/>
      <c r="Q16" s="660"/>
      <c r="R16" s="661" t="s">
        <v>182</v>
      </c>
      <c r="S16" s="664"/>
      <c r="T16" s="664"/>
      <c r="U16" s="664"/>
      <c r="V16" s="664"/>
      <c r="W16" s="664"/>
      <c r="X16" s="664"/>
      <c r="Y16" s="665"/>
      <c r="Z16" s="723" t="s">
        <v>182</v>
      </c>
      <c r="AA16" s="723"/>
      <c r="AB16" s="723"/>
      <c r="AC16" s="723"/>
      <c r="AD16" s="724" t="s">
        <v>226</v>
      </c>
      <c r="AE16" s="724"/>
      <c r="AF16" s="724"/>
      <c r="AG16" s="724"/>
      <c r="AH16" s="724"/>
      <c r="AI16" s="724"/>
      <c r="AJ16" s="724"/>
      <c r="AK16" s="724"/>
      <c r="AL16" s="666" t="s">
        <v>182</v>
      </c>
      <c r="AM16" s="667"/>
      <c r="AN16" s="667"/>
      <c r="AO16" s="725"/>
      <c r="AP16" s="658" t="s">
        <v>261</v>
      </c>
      <c r="AQ16" s="659"/>
      <c r="AR16" s="659"/>
      <c r="AS16" s="659"/>
      <c r="AT16" s="659"/>
      <c r="AU16" s="659"/>
      <c r="AV16" s="659"/>
      <c r="AW16" s="659"/>
      <c r="AX16" s="659"/>
      <c r="AY16" s="659"/>
      <c r="AZ16" s="659"/>
      <c r="BA16" s="659"/>
      <c r="BB16" s="659"/>
      <c r="BC16" s="659"/>
      <c r="BD16" s="659"/>
      <c r="BE16" s="659"/>
      <c r="BF16" s="660"/>
      <c r="BG16" s="661" t="s">
        <v>133</v>
      </c>
      <c r="BH16" s="664"/>
      <c r="BI16" s="664"/>
      <c r="BJ16" s="664"/>
      <c r="BK16" s="664"/>
      <c r="BL16" s="664"/>
      <c r="BM16" s="664"/>
      <c r="BN16" s="665"/>
      <c r="BO16" s="723" t="s">
        <v>182</v>
      </c>
      <c r="BP16" s="723"/>
      <c r="BQ16" s="723"/>
      <c r="BR16" s="723"/>
      <c r="BS16" s="669" t="s">
        <v>182</v>
      </c>
      <c r="BT16" s="664"/>
      <c r="BU16" s="664"/>
      <c r="BV16" s="664"/>
      <c r="BW16" s="664"/>
      <c r="BX16" s="664"/>
      <c r="BY16" s="664"/>
      <c r="BZ16" s="664"/>
      <c r="CA16" s="664"/>
      <c r="CB16" s="704"/>
      <c r="CD16" s="705" t="s">
        <v>262</v>
      </c>
      <c r="CE16" s="702"/>
      <c r="CF16" s="702"/>
      <c r="CG16" s="702"/>
      <c r="CH16" s="702"/>
      <c r="CI16" s="702"/>
      <c r="CJ16" s="702"/>
      <c r="CK16" s="702"/>
      <c r="CL16" s="702"/>
      <c r="CM16" s="702"/>
      <c r="CN16" s="702"/>
      <c r="CO16" s="702"/>
      <c r="CP16" s="702"/>
      <c r="CQ16" s="703"/>
      <c r="CR16" s="661" t="s">
        <v>133</v>
      </c>
      <c r="CS16" s="664"/>
      <c r="CT16" s="664"/>
      <c r="CU16" s="664"/>
      <c r="CV16" s="664"/>
      <c r="CW16" s="664"/>
      <c r="CX16" s="664"/>
      <c r="CY16" s="665"/>
      <c r="CZ16" s="723" t="s">
        <v>182</v>
      </c>
      <c r="DA16" s="723"/>
      <c r="DB16" s="723"/>
      <c r="DC16" s="723"/>
      <c r="DD16" s="669" t="s">
        <v>133</v>
      </c>
      <c r="DE16" s="664"/>
      <c r="DF16" s="664"/>
      <c r="DG16" s="664"/>
      <c r="DH16" s="664"/>
      <c r="DI16" s="664"/>
      <c r="DJ16" s="664"/>
      <c r="DK16" s="664"/>
      <c r="DL16" s="664"/>
      <c r="DM16" s="664"/>
      <c r="DN16" s="664"/>
      <c r="DO16" s="664"/>
      <c r="DP16" s="665"/>
      <c r="DQ16" s="669" t="s">
        <v>182</v>
      </c>
      <c r="DR16" s="664"/>
      <c r="DS16" s="664"/>
      <c r="DT16" s="664"/>
      <c r="DU16" s="664"/>
      <c r="DV16" s="664"/>
      <c r="DW16" s="664"/>
      <c r="DX16" s="664"/>
      <c r="DY16" s="664"/>
      <c r="DZ16" s="664"/>
      <c r="EA16" s="664"/>
      <c r="EB16" s="664"/>
      <c r="EC16" s="704"/>
    </row>
    <row r="17" spans="2:133" ht="11.25" customHeight="1" x14ac:dyDescent="0.2">
      <c r="B17" s="658" t="s">
        <v>263</v>
      </c>
      <c r="C17" s="659"/>
      <c r="D17" s="659"/>
      <c r="E17" s="659"/>
      <c r="F17" s="659"/>
      <c r="G17" s="659"/>
      <c r="H17" s="659"/>
      <c r="I17" s="659"/>
      <c r="J17" s="659"/>
      <c r="K17" s="659"/>
      <c r="L17" s="659"/>
      <c r="M17" s="659"/>
      <c r="N17" s="659"/>
      <c r="O17" s="659"/>
      <c r="P17" s="659"/>
      <c r="Q17" s="660"/>
      <c r="R17" s="661">
        <v>3291</v>
      </c>
      <c r="S17" s="664"/>
      <c r="T17" s="664"/>
      <c r="U17" s="664"/>
      <c r="V17" s="664"/>
      <c r="W17" s="664"/>
      <c r="X17" s="664"/>
      <c r="Y17" s="665"/>
      <c r="Z17" s="723">
        <v>0.1</v>
      </c>
      <c r="AA17" s="723"/>
      <c r="AB17" s="723"/>
      <c r="AC17" s="723"/>
      <c r="AD17" s="724">
        <v>3291</v>
      </c>
      <c r="AE17" s="724"/>
      <c r="AF17" s="724"/>
      <c r="AG17" s="724"/>
      <c r="AH17" s="724"/>
      <c r="AI17" s="724"/>
      <c r="AJ17" s="724"/>
      <c r="AK17" s="724"/>
      <c r="AL17" s="666">
        <v>0.2</v>
      </c>
      <c r="AM17" s="667"/>
      <c r="AN17" s="667"/>
      <c r="AO17" s="725"/>
      <c r="AP17" s="658" t="s">
        <v>264</v>
      </c>
      <c r="AQ17" s="659"/>
      <c r="AR17" s="659"/>
      <c r="AS17" s="659"/>
      <c r="AT17" s="659"/>
      <c r="AU17" s="659"/>
      <c r="AV17" s="659"/>
      <c r="AW17" s="659"/>
      <c r="AX17" s="659"/>
      <c r="AY17" s="659"/>
      <c r="AZ17" s="659"/>
      <c r="BA17" s="659"/>
      <c r="BB17" s="659"/>
      <c r="BC17" s="659"/>
      <c r="BD17" s="659"/>
      <c r="BE17" s="659"/>
      <c r="BF17" s="660"/>
      <c r="BG17" s="661" t="s">
        <v>226</v>
      </c>
      <c r="BH17" s="664"/>
      <c r="BI17" s="664"/>
      <c r="BJ17" s="664"/>
      <c r="BK17" s="664"/>
      <c r="BL17" s="664"/>
      <c r="BM17" s="664"/>
      <c r="BN17" s="665"/>
      <c r="BO17" s="723" t="s">
        <v>182</v>
      </c>
      <c r="BP17" s="723"/>
      <c r="BQ17" s="723"/>
      <c r="BR17" s="723"/>
      <c r="BS17" s="669" t="s">
        <v>182</v>
      </c>
      <c r="BT17" s="664"/>
      <c r="BU17" s="664"/>
      <c r="BV17" s="664"/>
      <c r="BW17" s="664"/>
      <c r="BX17" s="664"/>
      <c r="BY17" s="664"/>
      <c r="BZ17" s="664"/>
      <c r="CA17" s="664"/>
      <c r="CB17" s="704"/>
      <c r="CD17" s="705" t="s">
        <v>265</v>
      </c>
      <c r="CE17" s="702"/>
      <c r="CF17" s="702"/>
      <c r="CG17" s="702"/>
      <c r="CH17" s="702"/>
      <c r="CI17" s="702"/>
      <c r="CJ17" s="702"/>
      <c r="CK17" s="702"/>
      <c r="CL17" s="702"/>
      <c r="CM17" s="702"/>
      <c r="CN17" s="702"/>
      <c r="CO17" s="702"/>
      <c r="CP17" s="702"/>
      <c r="CQ17" s="703"/>
      <c r="CR17" s="661">
        <v>315355</v>
      </c>
      <c r="CS17" s="664"/>
      <c r="CT17" s="664"/>
      <c r="CU17" s="664"/>
      <c r="CV17" s="664"/>
      <c r="CW17" s="664"/>
      <c r="CX17" s="664"/>
      <c r="CY17" s="665"/>
      <c r="CZ17" s="723">
        <v>7.9</v>
      </c>
      <c r="DA17" s="723"/>
      <c r="DB17" s="723"/>
      <c r="DC17" s="723"/>
      <c r="DD17" s="669" t="s">
        <v>133</v>
      </c>
      <c r="DE17" s="664"/>
      <c r="DF17" s="664"/>
      <c r="DG17" s="664"/>
      <c r="DH17" s="664"/>
      <c r="DI17" s="664"/>
      <c r="DJ17" s="664"/>
      <c r="DK17" s="664"/>
      <c r="DL17" s="664"/>
      <c r="DM17" s="664"/>
      <c r="DN17" s="664"/>
      <c r="DO17" s="664"/>
      <c r="DP17" s="665"/>
      <c r="DQ17" s="669">
        <v>308221</v>
      </c>
      <c r="DR17" s="664"/>
      <c r="DS17" s="664"/>
      <c r="DT17" s="664"/>
      <c r="DU17" s="664"/>
      <c r="DV17" s="664"/>
      <c r="DW17" s="664"/>
      <c r="DX17" s="664"/>
      <c r="DY17" s="664"/>
      <c r="DZ17" s="664"/>
      <c r="EA17" s="664"/>
      <c r="EB17" s="664"/>
      <c r="EC17" s="704"/>
    </row>
    <row r="18" spans="2:133" ht="11.25" customHeight="1" x14ac:dyDescent="0.2">
      <c r="B18" s="658" t="s">
        <v>266</v>
      </c>
      <c r="C18" s="659"/>
      <c r="D18" s="659"/>
      <c r="E18" s="659"/>
      <c r="F18" s="659"/>
      <c r="G18" s="659"/>
      <c r="H18" s="659"/>
      <c r="I18" s="659"/>
      <c r="J18" s="659"/>
      <c r="K18" s="659"/>
      <c r="L18" s="659"/>
      <c r="M18" s="659"/>
      <c r="N18" s="659"/>
      <c r="O18" s="659"/>
      <c r="P18" s="659"/>
      <c r="Q18" s="660"/>
      <c r="R18" s="661">
        <v>1555171</v>
      </c>
      <c r="S18" s="664"/>
      <c r="T18" s="664"/>
      <c r="U18" s="664"/>
      <c r="V18" s="664"/>
      <c r="W18" s="664"/>
      <c r="X18" s="664"/>
      <c r="Y18" s="665"/>
      <c r="Z18" s="723">
        <v>37.799999999999997</v>
      </c>
      <c r="AA18" s="723"/>
      <c r="AB18" s="723"/>
      <c r="AC18" s="723"/>
      <c r="AD18" s="724">
        <v>1402246</v>
      </c>
      <c r="AE18" s="724"/>
      <c r="AF18" s="724"/>
      <c r="AG18" s="724"/>
      <c r="AH18" s="724"/>
      <c r="AI18" s="724"/>
      <c r="AJ18" s="724"/>
      <c r="AK18" s="724"/>
      <c r="AL18" s="666">
        <v>64.2</v>
      </c>
      <c r="AM18" s="667"/>
      <c r="AN18" s="667"/>
      <c r="AO18" s="725"/>
      <c r="AP18" s="658" t="s">
        <v>267</v>
      </c>
      <c r="AQ18" s="659"/>
      <c r="AR18" s="659"/>
      <c r="AS18" s="659"/>
      <c r="AT18" s="659"/>
      <c r="AU18" s="659"/>
      <c r="AV18" s="659"/>
      <c r="AW18" s="659"/>
      <c r="AX18" s="659"/>
      <c r="AY18" s="659"/>
      <c r="AZ18" s="659"/>
      <c r="BA18" s="659"/>
      <c r="BB18" s="659"/>
      <c r="BC18" s="659"/>
      <c r="BD18" s="659"/>
      <c r="BE18" s="659"/>
      <c r="BF18" s="660"/>
      <c r="BG18" s="661" t="s">
        <v>133</v>
      </c>
      <c r="BH18" s="664"/>
      <c r="BI18" s="664"/>
      <c r="BJ18" s="664"/>
      <c r="BK18" s="664"/>
      <c r="BL18" s="664"/>
      <c r="BM18" s="664"/>
      <c r="BN18" s="665"/>
      <c r="BO18" s="723" t="s">
        <v>182</v>
      </c>
      <c r="BP18" s="723"/>
      <c r="BQ18" s="723"/>
      <c r="BR18" s="723"/>
      <c r="BS18" s="669" t="s">
        <v>133</v>
      </c>
      <c r="BT18" s="664"/>
      <c r="BU18" s="664"/>
      <c r="BV18" s="664"/>
      <c r="BW18" s="664"/>
      <c r="BX18" s="664"/>
      <c r="BY18" s="664"/>
      <c r="BZ18" s="664"/>
      <c r="CA18" s="664"/>
      <c r="CB18" s="704"/>
      <c r="CD18" s="705" t="s">
        <v>268</v>
      </c>
      <c r="CE18" s="702"/>
      <c r="CF18" s="702"/>
      <c r="CG18" s="702"/>
      <c r="CH18" s="702"/>
      <c r="CI18" s="702"/>
      <c r="CJ18" s="702"/>
      <c r="CK18" s="702"/>
      <c r="CL18" s="702"/>
      <c r="CM18" s="702"/>
      <c r="CN18" s="702"/>
      <c r="CO18" s="702"/>
      <c r="CP18" s="702"/>
      <c r="CQ18" s="703"/>
      <c r="CR18" s="661" t="s">
        <v>226</v>
      </c>
      <c r="CS18" s="664"/>
      <c r="CT18" s="664"/>
      <c r="CU18" s="664"/>
      <c r="CV18" s="664"/>
      <c r="CW18" s="664"/>
      <c r="CX18" s="664"/>
      <c r="CY18" s="665"/>
      <c r="CZ18" s="723" t="s">
        <v>182</v>
      </c>
      <c r="DA18" s="723"/>
      <c r="DB18" s="723"/>
      <c r="DC18" s="723"/>
      <c r="DD18" s="669" t="s">
        <v>182</v>
      </c>
      <c r="DE18" s="664"/>
      <c r="DF18" s="664"/>
      <c r="DG18" s="664"/>
      <c r="DH18" s="664"/>
      <c r="DI18" s="664"/>
      <c r="DJ18" s="664"/>
      <c r="DK18" s="664"/>
      <c r="DL18" s="664"/>
      <c r="DM18" s="664"/>
      <c r="DN18" s="664"/>
      <c r="DO18" s="664"/>
      <c r="DP18" s="665"/>
      <c r="DQ18" s="669" t="s">
        <v>182</v>
      </c>
      <c r="DR18" s="664"/>
      <c r="DS18" s="664"/>
      <c r="DT18" s="664"/>
      <c r="DU18" s="664"/>
      <c r="DV18" s="664"/>
      <c r="DW18" s="664"/>
      <c r="DX18" s="664"/>
      <c r="DY18" s="664"/>
      <c r="DZ18" s="664"/>
      <c r="EA18" s="664"/>
      <c r="EB18" s="664"/>
      <c r="EC18" s="704"/>
    </row>
    <row r="19" spans="2:133" ht="11.25" customHeight="1" x14ac:dyDescent="0.2">
      <c r="B19" s="658" t="s">
        <v>269</v>
      </c>
      <c r="C19" s="659"/>
      <c r="D19" s="659"/>
      <c r="E19" s="659"/>
      <c r="F19" s="659"/>
      <c r="G19" s="659"/>
      <c r="H19" s="659"/>
      <c r="I19" s="659"/>
      <c r="J19" s="659"/>
      <c r="K19" s="659"/>
      <c r="L19" s="659"/>
      <c r="M19" s="659"/>
      <c r="N19" s="659"/>
      <c r="O19" s="659"/>
      <c r="P19" s="659"/>
      <c r="Q19" s="660"/>
      <c r="R19" s="661">
        <v>1402246</v>
      </c>
      <c r="S19" s="664"/>
      <c r="T19" s="664"/>
      <c r="U19" s="664"/>
      <c r="V19" s="664"/>
      <c r="W19" s="664"/>
      <c r="X19" s="664"/>
      <c r="Y19" s="665"/>
      <c r="Z19" s="723">
        <v>34.1</v>
      </c>
      <c r="AA19" s="723"/>
      <c r="AB19" s="723"/>
      <c r="AC19" s="723"/>
      <c r="AD19" s="724">
        <v>1402246</v>
      </c>
      <c r="AE19" s="724"/>
      <c r="AF19" s="724"/>
      <c r="AG19" s="724"/>
      <c r="AH19" s="724"/>
      <c r="AI19" s="724"/>
      <c r="AJ19" s="724"/>
      <c r="AK19" s="724"/>
      <c r="AL19" s="666">
        <v>64.2</v>
      </c>
      <c r="AM19" s="667"/>
      <c r="AN19" s="667"/>
      <c r="AO19" s="725"/>
      <c r="AP19" s="658" t="s">
        <v>270</v>
      </c>
      <c r="AQ19" s="659"/>
      <c r="AR19" s="659"/>
      <c r="AS19" s="659"/>
      <c r="AT19" s="659"/>
      <c r="AU19" s="659"/>
      <c r="AV19" s="659"/>
      <c r="AW19" s="659"/>
      <c r="AX19" s="659"/>
      <c r="AY19" s="659"/>
      <c r="AZ19" s="659"/>
      <c r="BA19" s="659"/>
      <c r="BB19" s="659"/>
      <c r="BC19" s="659"/>
      <c r="BD19" s="659"/>
      <c r="BE19" s="659"/>
      <c r="BF19" s="660"/>
      <c r="BG19" s="661" t="s">
        <v>226</v>
      </c>
      <c r="BH19" s="664"/>
      <c r="BI19" s="664"/>
      <c r="BJ19" s="664"/>
      <c r="BK19" s="664"/>
      <c r="BL19" s="664"/>
      <c r="BM19" s="664"/>
      <c r="BN19" s="665"/>
      <c r="BO19" s="723" t="s">
        <v>182</v>
      </c>
      <c r="BP19" s="723"/>
      <c r="BQ19" s="723"/>
      <c r="BR19" s="723"/>
      <c r="BS19" s="669" t="s">
        <v>133</v>
      </c>
      <c r="BT19" s="664"/>
      <c r="BU19" s="664"/>
      <c r="BV19" s="664"/>
      <c r="BW19" s="664"/>
      <c r="BX19" s="664"/>
      <c r="BY19" s="664"/>
      <c r="BZ19" s="664"/>
      <c r="CA19" s="664"/>
      <c r="CB19" s="704"/>
      <c r="CD19" s="705" t="s">
        <v>271</v>
      </c>
      <c r="CE19" s="702"/>
      <c r="CF19" s="702"/>
      <c r="CG19" s="702"/>
      <c r="CH19" s="702"/>
      <c r="CI19" s="702"/>
      <c r="CJ19" s="702"/>
      <c r="CK19" s="702"/>
      <c r="CL19" s="702"/>
      <c r="CM19" s="702"/>
      <c r="CN19" s="702"/>
      <c r="CO19" s="702"/>
      <c r="CP19" s="702"/>
      <c r="CQ19" s="703"/>
      <c r="CR19" s="661" t="s">
        <v>182</v>
      </c>
      <c r="CS19" s="664"/>
      <c r="CT19" s="664"/>
      <c r="CU19" s="664"/>
      <c r="CV19" s="664"/>
      <c r="CW19" s="664"/>
      <c r="CX19" s="664"/>
      <c r="CY19" s="665"/>
      <c r="CZ19" s="723" t="s">
        <v>182</v>
      </c>
      <c r="DA19" s="723"/>
      <c r="DB19" s="723"/>
      <c r="DC19" s="723"/>
      <c r="DD19" s="669" t="s">
        <v>226</v>
      </c>
      <c r="DE19" s="664"/>
      <c r="DF19" s="664"/>
      <c r="DG19" s="664"/>
      <c r="DH19" s="664"/>
      <c r="DI19" s="664"/>
      <c r="DJ19" s="664"/>
      <c r="DK19" s="664"/>
      <c r="DL19" s="664"/>
      <c r="DM19" s="664"/>
      <c r="DN19" s="664"/>
      <c r="DO19" s="664"/>
      <c r="DP19" s="665"/>
      <c r="DQ19" s="669" t="s">
        <v>133</v>
      </c>
      <c r="DR19" s="664"/>
      <c r="DS19" s="664"/>
      <c r="DT19" s="664"/>
      <c r="DU19" s="664"/>
      <c r="DV19" s="664"/>
      <c r="DW19" s="664"/>
      <c r="DX19" s="664"/>
      <c r="DY19" s="664"/>
      <c r="DZ19" s="664"/>
      <c r="EA19" s="664"/>
      <c r="EB19" s="664"/>
      <c r="EC19" s="704"/>
    </row>
    <row r="20" spans="2:133" ht="11.25" customHeight="1" x14ac:dyDescent="0.2">
      <c r="B20" s="658" t="s">
        <v>272</v>
      </c>
      <c r="C20" s="659"/>
      <c r="D20" s="659"/>
      <c r="E20" s="659"/>
      <c r="F20" s="659"/>
      <c r="G20" s="659"/>
      <c r="H20" s="659"/>
      <c r="I20" s="659"/>
      <c r="J20" s="659"/>
      <c r="K20" s="659"/>
      <c r="L20" s="659"/>
      <c r="M20" s="659"/>
      <c r="N20" s="659"/>
      <c r="O20" s="659"/>
      <c r="P20" s="659"/>
      <c r="Q20" s="660"/>
      <c r="R20" s="661">
        <v>152925</v>
      </c>
      <c r="S20" s="664"/>
      <c r="T20" s="664"/>
      <c r="U20" s="664"/>
      <c r="V20" s="664"/>
      <c r="W20" s="664"/>
      <c r="X20" s="664"/>
      <c r="Y20" s="665"/>
      <c r="Z20" s="723">
        <v>3.7</v>
      </c>
      <c r="AA20" s="723"/>
      <c r="AB20" s="723"/>
      <c r="AC20" s="723"/>
      <c r="AD20" s="724" t="s">
        <v>182</v>
      </c>
      <c r="AE20" s="724"/>
      <c r="AF20" s="724"/>
      <c r="AG20" s="724"/>
      <c r="AH20" s="724"/>
      <c r="AI20" s="724"/>
      <c r="AJ20" s="724"/>
      <c r="AK20" s="724"/>
      <c r="AL20" s="666" t="s">
        <v>182</v>
      </c>
      <c r="AM20" s="667"/>
      <c r="AN20" s="667"/>
      <c r="AO20" s="725"/>
      <c r="AP20" s="658" t="s">
        <v>273</v>
      </c>
      <c r="AQ20" s="659"/>
      <c r="AR20" s="659"/>
      <c r="AS20" s="659"/>
      <c r="AT20" s="659"/>
      <c r="AU20" s="659"/>
      <c r="AV20" s="659"/>
      <c r="AW20" s="659"/>
      <c r="AX20" s="659"/>
      <c r="AY20" s="659"/>
      <c r="AZ20" s="659"/>
      <c r="BA20" s="659"/>
      <c r="BB20" s="659"/>
      <c r="BC20" s="659"/>
      <c r="BD20" s="659"/>
      <c r="BE20" s="659"/>
      <c r="BF20" s="660"/>
      <c r="BG20" s="661" t="s">
        <v>182</v>
      </c>
      <c r="BH20" s="664"/>
      <c r="BI20" s="664"/>
      <c r="BJ20" s="664"/>
      <c r="BK20" s="664"/>
      <c r="BL20" s="664"/>
      <c r="BM20" s="664"/>
      <c r="BN20" s="665"/>
      <c r="BO20" s="723" t="s">
        <v>182</v>
      </c>
      <c r="BP20" s="723"/>
      <c r="BQ20" s="723"/>
      <c r="BR20" s="723"/>
      <c r="BS20" s="669" t="s">
        <v>226</v>
      </c>
      <c r="BT20" s="664"/>
      <c r="BU20" s="664"/>
      <c r="BV20" s="664"/>
      <c r="BW20" s="664"/>
      <c r="BX20" s="664"/>
      <c r="BY20" s="664"/>
      <c r="BZ20" s="664"/>
      <c r="CA20" s="664"/>
      <c r="CB20" s="704"/>
      <c r="CD20" s="705" t="s">
        <v>274</v>
      </c>
      <c r="CE20" s="702"/>
      <c r="CF20" s="702"/>
      <c r="CG20" s="702"/>
      <c r="CH20" s="702"/>
      <c r="CI20" s="702"/>
      <c r="CJ20" s="702"/>
      <c r="CK20" s="702"/>
      <c r="CL20" s="702"/>
      <c r="CM20" s="702"/>
      <c r="CN20" s="702"/>
      <c r="CO20" s="702"/>
      <c r="CP20" s="702"/>
      <c r="CQ20" s="703"/>
      <c r="CR20" s="661">
        <v>3968916</v>
      </c>
      <c r="CS20" s="664"/>
      <c r="CT20" s="664"/>
      <c r="CU20" s="664"/>
      <c r="CV20" s="664"/>
      <c r="CW20" s="664"/>
      <c r="CX20" s="664"/>
      <c r="CY20" s="665"/>
      <c r="CZ20" s="723">
        <v>100</v>
      </c>
      <c r="DA20" s="723"/>
      <c r="DB20" s="723"/>
      <c r="DC20" s="723"/>
      <c r="DD20" s="669">
        <v>778629</v>
      </c>
      <c r="DE20" s="664"/>
      <c r="DF20" s="664"/>
      <c r="DG20" s="664"/>
      <c r="DH20" s="664"/>
      <c r="DI20" s="664"/>
      <c r="DJ20" s="664"/>
      <c r="DK20" s="664"/>
      <c r="DL20" s="664"/>
      <c r="DM20" s="664"/>
      <c r="DN20" s="664"/>
      <c r="DO20" s="664"/>
      <c r="DP20" s="665"/>
      <c r="DQ20" s="669">
        <v>2787073</v>
      </c>
      <c r="DR20" s="664"/>
      <c r="DS20" s="664"/>
      <c r="DT20" s="664"/>
      <c r="DU20" s="664"/>
      <c r="DV20" s="664"/>
      <c r="DW20" s="664"/>
      <c r="DX20" s="664"/>
      <c r="DY20" s="664"/>
      <c r="DZ20" s="664"/>
      <c r="EA20" s="664"/>
      <c r="EB20" s="664"/>
      <c r="EC20" s="704"/>
    </row>
    <row r="21" spans="2:133" ht="11.25" customHeight="1" x14ac:dyDescent="0.2">
      <c r="B21" s="658" t="s">
        <v>275</v>
      </c>
      <c r="C21" s="659"/>
      <c r="D21" s="659"/>
      <c r="E21" s="659"/>
      <c r="F21" s="659"/>
      <c r="G21" s="659"/>
      <c r="H21" s="659"/>
      <c r="I21" s="659"/>
      <c r="J21" s="659"/>
      <c r="K21" s="659"/>
      <c r="L21" s="659"/>
      <c r="M21" s="659"/>
      <c r="N21" s="659"/>
      <c r="O21" s="659"/>
      <c r="P21" s="659"/>
      <c r="Q21" s="660"/>
      <c r="R21" s="661" t="s">
        <v>226</v>
      </c>
      <c r="S21" s="664"/>
      <c r="T21" s="664"/>
      <c r="U21" s="664"/>
      <c r="V21" s="664"/>
      <c r="W21" s="664"/>
      <c r="X21" s="664"/>
      <c r="Y21" s="665"/>
      <c r="Z21" s="723" t="s">
        <v>182</v>
      </c>
      <c r="AA21" s="723"/>
      <c r="AB21" s="723"/>
      <c r="AC21" s="723"/>
      <c r="AD21" s="724" t="s">
        <v>226</v>
      </c>
      <c r="AE21" s="724"/>
      <c r="AF21" s="724"/>
      <c r="AG21" s="724"/>
      <c r="AH21" s="724"/>
      <c r="AI21" s="724"/>
      <c r="AJ21" s="724"/>
      <c r="AK21" s="724"/>
      <c r="AL21" s="666" t="s">
        <v>133</v>
      </c>
      <c r="AM21" s="667"/>
      <c r="AN21" s="667"/>
      <c r="AO21" s="725"/>
      <c r="AP21" s="769" t="s">
        <v>276</v>
      </c>
      <c r="AQ21" s="776"/>
      <c r="AR21" s="776"/>
      <c r="AS21" s="776"/>
      <c r="AT21" s="776"/>
      <c r="AU21" s="776"/>
      <c r="AV21" s="776"/>
      <c r="AW21" s="776"/>
      <c r="AX21" s="776"/>
      <c r="AY21" s="776"/>
      <c r="AZ21" s="776"/>
      <c r="BA21" s="776"/>
      <c r="BB21" s="776"/>
      <c r="BC21" s="776"/>
      <c r="BD21" s="776"/>
      <c r="BE21" s="776"/>
      <c r="BF21" s="771"/>
      <c r="BG21" s="661" t="s">
        <v>133</v>
      </c>
      <c r="BH21" s="664"/>
      <c r="BI21" s="664"/>
      <c r="BJ21" s="664"/>
      <c r="BK21" s="664"/>
      <c r="BL21" s="664"/>
      <c r="BM21" s="664"/>
      <c r="BN21" s="665"/>
      <c r="BO21" s="723" t="s">
        <v>182</v>
      </c>
      <c r="BP21" s="723"/>
      <c r="BQ21" s="723"/>
      <c r="BR21" s="723"/>
      <c r="BS21" s="669" t="s">
        <v>226</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2">
      <c r="B22" s="658" t="s">
        <v>277</v>
      </c>
      <c r="C22" s="659"/>
      <c r="D22" s="659"/>
      <c r="E22" s="659"/>
      <c r="F22" s="659"/>
      <c r="G22" s="659"/>
      <c r="H22" s="659"/>
      <c r="I22" s="659"/>
      <c r="J22" s="659"/>
      <c r="K22" s="659"/>
      <c r="L22" s="659"/>
      <c r="M22" s="659"/>
      <c r="N22" s="659"/>
      <c r="O22" s="659"/>
      <c r="P22" s="659"/>
      <c r="Q22" s="660"/>
      <c r="R22" s="661">
        <v>2338096</v>
      </c>
      <c r="S22" s="664"/>
      <c r="T22" s="664"/>
      <c r="U22" s="664"/>
      <c r="V22" s="664"/>
      <c r="W22" s="664"/>
      <c r="X22" s="664"/>
      <c r="Y22" s="665"/>
      <c r="Z22" s="723">
        <v>56.8</v>
      </c>
      <c r="AA22" s="723"/>
      <c r="AB22" s="723"/>
      <c r="AC22" s="723"/>
      <c r="AD22" s="724">
        <v>2185171</v>
      </c>
      <c r="AE22" s="724"/>
      <c r="AF22" s="724"/>
      <c r="AG22" s="724"/>
      <c r="AH22" s="724"/>
      <c r="AI22" s="724"/>
      <c r="AJ22" s="724"/>
      <c r="AK22" s="724"/>
      <c r="AL22" s="666">
        <v>100</v>
      </c>
      <c r="AM22" s="667"/>
      <c r="AN22" s="667"/>
      <c r="AO22" s="725"/>
      <c r="AP22" s="769" t="s">
        <v>278</v>
      </c>
      <c r="AQ22" s="776"/>
      <c r="AR22" s="776"/>
      <c r="AS22" s="776"/>
      <c r="AT22" s="776"/>
      <c r="AU22" s="776"/>
      <c r="AV22" s="776"/>
      <c r="AW22" s="776"/>
      <c r="AX22" s="776"/>
      <c r="AY22" s="776"/>
      <c r="AZ22" s="776"/>
      <c r="BA22" s="776"/>
      <c r="BB22" s="776"/>
      <c r="BC22" s="776"/>
      <c r="BD22" s="776"/>
      <c r="BE22" s="776"/>
      <c r="BF22" s="771"/>
      <c r="BG22" s="661" t="s">
        <v>226</v>
      </c>
      <c r="BH22" s="664"/>
      <c r="BI22" s="664"/>
      <c r="BJ22" s="664"/>
      <c r="BK22" s="664"/>
      <c r="BL22" s="664"/>
      <c r="BM22" s="664"/>
      <c r="BN22" s="665"/>
      <c r="BO22" s="723" t="s">
        <v>133</v>
      </c>
      <c r="BP22" s="723"/>
      <c r="BQ22" s="723"/>
      <c r="BR22" s="723"/>
      <c r="BS22" s="669" t="s">
        <v>226</v>
      </c>
      <c r="BT22" s="664"/>
      <c r="BU22" s="664"/>
      <c r="BV22" s="664"/>
      <c r="BW22" s="664"/>
      <c r="BX22" s="664"/>
      <c r="BY22" s="664"/>
      <c r="BZ22" s="664"/>
      <c r="CA22" s="664"/>
      <c r="CB22" s="704"/>
      <c r="CD22" s="778" t="s">
        <v>279</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2">
      <c r="B23" s="658" t="s">
        <v>280</v>
      </c>
      <c r="C23" s="659"/>
      <c r="D23" s="659"/>
      <c r="E23" s="659"/>
      <c r="F23" s="659"/>
      <c r="G23" s="659"/>
      <c r="H23" s="659"/>
      <c r="I23" s="659"/>
      <c r="J23" s="659"/>
      <c r="K23" s="659"/>
      <c r="L23" s="659"/>
      <c r="M23" s="659"/>
      <c r="N23" s="659"/>
      <c r="O23" s="659"/>
      <c r="P23" s="659"/>
      <c r="Q23" s="660"/>
      <c r="R23" s="661" t="s">
        <v>182</v>
      </c>
      <c r="S23" s="664"/>
      <c r="T23" s="664"/>
      <c r="U23" s="664"/>
      <c r="V23" s="664"/>
      <c r="W23" s="664"/>
      <c r="X23" s="664"/>
      <c r="Y23" s="665"/>
      <c r="Z23" s="723" t="s">
        <v>182</v>
      </c>
      <c r="AA23" s="723"/>
      <c r="AB23" s="723"/>
      <c r="AC23" s="723"/>
      <c r="AD23" s="724" t="s">
        <v>133</v>
      </c>
      <c r="AE23" s="724"/>
      <c r="AF23" s="724"/>
      <c r="AG23" s="724"/>
      <c r="AH23" s="724"/>
      <c r="AI23" s="724"/>
      <c r="AJ23" s="724"/>
      <c r="AK23" s="724"/>
      <c r="AL23" s="666" t="s">
        <v>226</v>
      </c>
      <c r="AM23" s="667"/>
      <c r="AN23" s="667"/>
      <c r="AO23" s="725"/>
      <c r="AP23" s="769" t="s">
        <v>281</v>
      </c>
      <c r="AQ23" s="776"/>
      <c r="AR23" s="776"/>
      <c r="AS23" s="776"/>
      <c r="AT23" s="776"/>
      <c r="AU23" s="776"/>
      <c r="AV23" s="776"/>
      <c r="AW23" s="776"/>
      <c r="AX23" s="776"/>
      <c r="AY23" s="776"/>
      <c r="AZ23" s="776"/>
      <c r="BA23" s="776"/>
      <c r="BB23" s="776"/>
      <c r="BC23" s="776"/>
      <c r="BD23" s="776"/>
      <c r="BE23" s="776"/>
      <c r="BF23" s="771"/>
      <c r="BG23" s="661" t="s">
        <v>182</v>
      </c>
      <c r="BH23" s="664"/>
      <c r="BI23" s="664"/>
      <c r="BJ23" s="664"/>
      <c r="BK23" s="664"/>
      <c r="BL23" s="664"/>
      <c r="BM23" s="664"/>
      <c r="BN23" s="665"/>
      <c r="BO23" s="723" t="s">
        <v>226</v>
      </c>
      <c r="BP23" s="723"/>
      <c r="BQ23" s="723"/>
      <c r="BR23" s="723"/>
      <c r="BS23" s="669" t="s">
        <v>182</v>
      </c>
      <c r="BT23" s="664"/>
      <c r="BU23" s="664"/>
      <c r="BV23" s="664"/>
      <c r="BW23" s="664"/>
      <c r="BX23" s="664"/>
      <c r="BY23" s="664"/>
      <c r="BZ23" s="664"/>
      <c r="CA23" s="664"/>
      <c r="CB23" s="704"/>
      <c r="CD23" s="778" t="s">
        <v>220</v>
      </c>
      <c r="CE23" s="779"/>
      <c r="CF23" s="779"/>
      <c r="CG23" s="779"/>
      <c r="CH23" s="779"/>
      <c r="CI23" s="779"/>
      <c r="CJ23" s="779"/>
      <c r="CK23" s="779"/>
      <c r="CL23" s="779"/>
      <c r="CM23" s="779"/>
      <c r="CN23" s="779"/>
      <c r="CO23" s="779"/>
      <c r="CP23" s="779"/>
      <c r="CQ23" s="780"/>
      <c r="CR23" s="778" t="s">
        <v>282</v>
      </c>
      <c r="CS23" s="779"/>
      <c r="CT23" s="779"/>
      <c r="CU23" s="779"/>
      <c r="CV23" s="779"/>
      <c r="CW23" s="779"/>
      <c r="CX23" s="779"/>
      <c r="CY23" s="780"/>
      <c r="CZ23" s="778" t="s">
        <v>283</v>
      </c>
      <c r="DA23" s="779"/>
      <c r="DB23" s="779"/>
      <c r="DC23" s="780"/>
      <c r="DD23" s="778" t="s">
        <v>284</v>
      </c>
      <c r="DE23" s="779"/>
      <c r="DF23" s="779"/>
      <c r="DG23" s="779"/>
      <c r="DH23" s="779"/>
      <c r="DI23" s="779"/>
      <c r="DJ23" s="779"/>
      <c r="DK23" s="780"/>
      <c r="DL23" s="787" t="s">
        <v>285</v>
      </c>
      <c r="DM23" s="788"/>
      <c r="DN23" s="788"/>
      <c r="DO23" s="788"/>
      <c r="DP23" s="788"/>
      <c r="DQ23" s="788"/>
      <c r="DR23" s="788"/>
      <c r="DS23" s="788"/>
      <c r="DT23" s="788"/>
      <c r="DU23" s="788"/>
      <c r="DV23" s="789"/>
      <c r="DW23" s="778" t="s">
        <v>286</v>
      </c>
      <c r="DX23" s="779"/>
      <c r="DY23" s="779"/>
      <c r="DZ23" s="779"/>
      <c r="EA23" s="779"/>
      <c r="EB23" s="779"/>
      <c r="EC23" s="780"/>
    </row>
    <row r="24" spans="2:133" ht="11.25" customHeight="1" x14ac:dyDescent="0.2">
      <c r="B24" s="658" t="s">
        <v>287</v>
      </c>
      <c r="C24" s="659"/>
      <c r="D24" s="659"/>
      <c r="E24" s="659"/>
      <c r="F24" s="659"/>
      <c r="G24" s="659"/>
      <c r="H24" s="659"/>
      <c r="I24" s="659"/>
      <c r="J24" s="659"/>
      <c r="K24" s="659"/>
      <c r="L24" s="659"/>
      <c r="M24" s="659"/>
      <c r="N24" s="659"/>
      <c r="O24" s="659"/>
      <c r="P24" s="659"/>
      <c r="Q24" s="660"/>
      <c r="R24" s="661">
        <v>62199</v>
      </c>
      <c r="S24" s="664"/>
      <c r="T24" s="664"/>
      <c r="U24" s="664"/>
      <c r="V24" s="664"/>
      <c r="W24" s="664"/>
      <c r="X24" s="664"/>
      <c r="Y24" s="665"/>
      <c r="Z24" s="723">
        <v>1.5</v>
      </c>
      <c r="AA24" s="723"/>
      <c r="AB24" s="723"/>
      <c r="AC24" s="723"/>
      <c r="AD24" s="724" t="s">
        <v>182</v>
      </c>
      <c r="AE24" s="724"/>
      <c r="AF24" s="724"/>
      <c r="AG24" s="724"/>
      <c r="AH24" s="724"/>
      <c r="AI24" s="724"/>
      <c r="AJ24" s="724"/>
      <c r="AK24" s="724"/>
      <c r="AL24" s="666" t="s">
        <v>133</v>
      </c>
      <c r="AM24" s="667"/>
      <c r="AN24" s="667"/>
      <c r="AO24" s="725"/>
      <c r="AP24" s="769" t="s">
        <v>288</v>
      </c>
      <c r="AQ24" s="776"/>
      <c r="AR24" s="776"/>
      <c r="AS24" s="776"/>
      <c r="AT24" s="776"/>
      <c r="AU24" s="776"/>
      <c r="AV24" s="776"/>
      <c r="AW24" s="776"/>
      <c r="AX24" s="776"/>
      <c r="AY24" s="776"/>
      <c r="AZ24" s="776"/>
      <c r="BA24" s="776"/>
      <c r="BB24" s="776"/>
      <c r="BC24" s="776"/>
      <c r="BD24" s="776"/>
      <c r="BE24" s="776"/>
      <c r="BF24" s="771"/>
      <c r="BG24" s="661" t="s">
        <v>133</v>
      </c>
      <c r="BH24" s="664"/>
      <c r="BI24" s="664"/>
      <c r="BJ24" s="664"/>
      <c r="BK24" s="664"/>
      <c r="BL24" s="664"/>
      <c r="BM24" s="664"/>
      <c r="BN24" s="665"/>
      <c r="BO24" s="723" t="s">
        <v>133</v>
      </c>
      <c r="BP24" s="723"/>
      <c r="BQ24" s="723"/>
      <c r="BR24" s="723"/>
      <c r="BS24" s="669" t="s">
        <v>226</v>
      </c>
      <c r="BT24" s="664"/>
      <c r="BU24" s="664"/>
      <c r="BV24" s="664"/>
      <c r="BW24" s="664"/>
      <c r="BX24" s="664"/>
      <c r="BY24" s="664"/>
      <c r="BZ24" s="664"/>
      <c r="CA24" s="664"/>
      <c r="CB24" s="704"/>
      <c r="CD24" s="732" t="s">
        <v>289</v>
      </c>
      <c r="CE24" s="733"/>
      <c r="CF24" s="733"/>
      <c r="CG24" s="733"/>
      <c r="CH24" s="733"/>
      <c r="CI24" s="733"/>
      <c r="CJ24" s="733"/>
      <c r="CK24" s="733"/>
      <c r="CL24" s="733"/>
      <c r="CM24" s="733"/>
      <c r="CN24" s="733"/>
      <c r="CO24" s="733"/>
      <c r="CP24" s="733"/>
      <c r="CQ24" s="734"/>
      <c r="CR24" s="726">
        <v>1352656</v>
      </c>
      <c r="CS24" s="727"/>
      <c r="CT24" s="727"/>
      <c r="CU24" s="727"/>
      <c r="CV24" s="727"/>
      <c r="CW24" s="727"/>
      <c r="CX24" s="727"/>
      <c r="CY24" s="773"/>
      <c r="CZ24" s="774">
        <v>34.1</v>
      </c>
      <c r="DA24" s="743"/>
      <c r="DB24" s="743"/>
      <c r="DC24" s="777"/>
      <c r="DD24" s="772">
        <v>1054055</v>
      </c>
      <c r="DE24" s="727"/>
      <c r="DF24" s="727"/>
      <c r="DG24" s="727"/>
      <c r="DH24" s="727"/>
      <c r="DI24" s="727"/>
      <c r="DJ24" s="727"/>
      <c r="DK24" s="773"/>
      <c r="DL24" s="772">
        <v>1041631</v>
      </c>
      <c r="DM24" s="727"/>
      <c r="DN24" s="727"/>
      <c r="DO24" s="727"/>
      <c r="DP24" s="727"/>
      <c r="DQ24" s="727"/>
      <c r="DR24" s="727"/>
      <c r="DS24" s="727"/>
      <c r="DT24" s="727"/>
      <c r="DU24" s="727"/>
      <c r="DV24" s="773"/>
      <c r="DW24" s="774">
        <v>45.6</v>
      </c>
      <c r="DX24" s="743"/>
      <c r="DY24" s="743"/>
      <c r="DZ24" s="743"/>
      <c r="EA24" s="743"/>
      <c r="EB24" s="743"/>
      <c r="EC24" s="775"/>
    </row>
    <row r="25" spans="2:133" ht="11.25" customHeight="1" x14ac:dyDescent="0.2">
      <c r="B25" s="658" t="s">
        <v>290</v>
      </c>
      <c r="C25" s="659"/>
      <c r="D25" s="659"/>
      <c r="E25" s="659"/>
      <c r="F25" s="659"/>
      <c r="G25" s="659"/>
      <c r="H25" s="659"/>
      <c r="I25" s="659"/>
      <c r="J25" s="659"/>
      <c r="K25" s="659"/>
      <c r="L25" s="659"/>
      <c r="M25" s="659"/>
      <c r="N25" s="659"/>
      <c r="O25" s="659"/>
      <c r="P25" s="659"/>
      <c r="Q25" s="660"/>
      <c r="R25" s="661">
        <v>36698</v>
      </c>
      <c r="S25" s="664"/>
      <c r="T25" s="664"/>
      <c r="U25" s="664"/>
      <c r="V25" s="664"/>
      <c r="W25" s="664"/>
      <c r="X25" s="664"/>
      <c r="Y25" s="665"/>
      <c r="Z25" s="723">
        <v>0.9</v>
      </c>
      <c r="AA25" s="723"/>
      <c r="AB25" s="723"/>
      <c r="AC25" s="723"/>
      <c r="AD25" s="724" t="s">
        <v>133</v>
      </c>
      <c r="AE25" s="724"/>
      <c r="AF25" s="724"/>
      <c r="AG25" s="724"/>
      <c r="AH25" s="724"/>
      <c r="AI25" s="724"/>
      <c r="AJ25" s="724"/>
      <c r="AK25" s="724"/>
      <c r="AL25" s="666" t="s">
        <v>182</v>
      </c>
      <c r="AM25" s="667"/>
      <c r="AN25" s="667"/>
      <c r="AO25" s="725"/>
      <c r="AP25" s="769" t="s">
        <v>291</v>
      </c>
      <c r="AQ25" s="776"/>
      <c r="AR25" s="776"/>
      <c r="AS25" s="776"/>
      <c r="AT25" s="776"/>
      <c r="AU25" s="776"/>
      <c r="AV25" s="776"/>
      <c r="AW25" s="776"/>
      <c r="AX25" s="776"/>
      <c r="AY25" s="776"/>
      <c r="AZ25" s="776"/>
      <c r="BA25" s="776"/>
      <c r="BB25" s="776"/>
      <c r="BC25" s="776"/>
      <c r="BD25" s="776"/>
      <c r="BE25" s="776"/>
      <c r="BF25" s="771"/>
      <c r="BG25" s="661" t="s">
        <v>182</v>
      </c>
      <c r="BH25" s="664"/>
      <c r="BI25" s="664"/>
      <c r="BJ25" s="664"/>
      <c r="BK25" s="664"/>
      <c r="BL25" s="664"/>
      <c r="BM25" s="664"/>
      <c r="BN25" s="665"/>
      <c r="BO25" s="723" t="s">
        <v>133</v>
      </c>
      <c r="BP25" s="723"/>
      <c r="BQ25" s="723"/>
      <c r="BR25" s="723"/>
      <c r="BS25" s="669" t="s">
        <v>182</v>
      </c>
      <c r="BT25" s="664"/>
      <c r="BU25" s="664"/>
      <c r="BV25" s="664"/>
      <c r="BW25" s="664"/>
      <c r="BX25" s="664"/>
      <c r="BY25" s="664"/>
      <c r="BZ25" s="664"/>
      <c r="CA25" s="664"/>
      <c r="CB25" s="704"/>
      <c r="CD25" s="705" t="s">
        <v>292</v>
      </c>
      <c r="CE25" s="702"/>
      <c r="CF25" s="702"/>
      <c r="CG25" s="702"/>
      <c r="CH25" s="702"/>
      <c r="CI25" s="702"/>
      <c r="CJ25" s="702"/>
      <c r="CK25" s="702"/>
      <c r="CL25" s="702"/>
      <c r="CM25" s="702"/>
      <c r="CN25" s="702"/>
      <c r="CO25" s="702"/>
      <c r="CP25" s="702"/>
      <c r="CQ25" s="703"/>
      <c r="CR25" s="661">
        <v>638073</v>
      </c>
      <c r="CS25" s="662"/>
      <c r="CT25" s="662"/>
      <c r="CU25" s="662"/>
      <c r="CV25" s="662"/>
      <c r="CW25" s="662"/>
      <c r="CX25" s="662"/>
      <c r="CY25" s="663"/>
      <c r="CZ25" s="666">
        <v>16.100000000000001</v>
      </c>
      <c r="DA25" s="695"/>
      <c r="DB25" s="695"/>
      <c r="DC25" s="696"/>
      <c r="DD25" s="669">
        <v>616315</v>
      </c>
      <c r="DE25" s="662"/>
      <c r="DF25" s="662"/>
      <c r="DG25" s="662"/>
      <c r="DH25" s="662"/>
      <c r="DI25" s="662"/>
      <c r="DJ25" s="662"/>
      <c r="DK25" s="663"/>
      <c r="DL25" s="669">
        <v>603891</v>
      </c>
      <c r="DM25" s="662"/>
      <c r="DN25" s="662"/>
      <c r="DO25" s="662"/>
      <c r="DP25" s="662"/>
      <c r="DQ25" s="662"/>
      <c r="DR25" s="662"/>
      <c r="DS25" s="662"/>
      <c r="DT25" s="662"/>
      <c r="DU25" s="662"/>
      <c r="DV25" s="663"/>
      <c r="DW25" s="666">
        <v>26.4</v>
      </c>
      <c r="DX25" s="695"/>
      <c r="DY25" s="695"/>
      <c r="DZ25" s="695"/>
      <c r="EA25" s="695"/>
      <c r="EB25" s="695"/>
      <c r="EC25" s="697"/>
    </row>
    <row r="26" spans="2:133" ht="11.25" customHeight="1" x14ac:dyDescent="0.2">
      <c r="B26" s="658" t="s">
        <v>293</v>
      </c>
      <c r="C26" s="659"/>
      <c r="D26" s="659"/>
      <c r="E26" s="659"/>
      <c r="F26" s="659"/>
      <c r="G26" s="659"/>
      <c r="H26" s="659"/>
      <c r="I26" s="659"/>
      <c r="J26" s="659"/>
      <c r="K26" s="659"/>
      <c r="L26" s="659"/>
      <c r="M26" s="659"/>
      <c r="N26" s="659"/>
      <c r="O26" s="659"/>
      <c r="P26" s="659"/>
      <c r="Q26" s="660"/>
      <c r="R26" s="661">
        <v>22647</v>
      </c>
      <c r="S26" s="664"/>
      <c r="T26" s="664"/>
      <c r="U26" s="664"/>
      <c r="V26" s="664"/>
      <c r="W26" s="664"/>
      <c r="X26" s="664"/>
      <c r="Y26" s="665"/>
      <c r="Z26" s="723">
        <v>0.6</v>
      </c>
      <c r="AA26" s="723"/>
      <c r="AB26" s="723"/>
      <c r="AC26" s="723"/>
      <c r="AD26" s="724" t="s">
        <v>182</v>
      </c>
      <c r="AE26" s="724"/>
      <c r="AF26" s="724"/>
      <c r="AG26" s="724"/>
      <c r="AH26" s="724"/>
      <c r="AI26" s="724"/>
      <c r="AJ26" s="724"/>
      <c r="AK26" s="724"/>
      <c r="AL26" s="666" t="s">
        <v>182</v>
      </c>
      <c r="AM26" s="667"/>
      <c r="AN26" s="667"/>
      <c r="AO26" s="725"/>
      <c r="AP26" s="769" t="s">
        <v>294</v>
      </c>
      <c r="AQ26" s="770"/>
      <c r="AR26" s="770"/>
      <c r="AS26" s="770"/>
      <c r="AT26" s="770"/>
      <c r="AU26" s="770"/>
      <c r="AV26" s="770"/>
      <c r="AW26" s="770"/>
      <c r="AX26" s="770"/>
      <c r="AY26" s="770"/>
      <c r="AZ26" s="770"/>
      <c r="BA26" s="770"/>
      <c r="BB26" s="770"/>
      <c r="BC26" s="770"/>
      <c r="BD26" s="770"/>
      <c r="BE26" s="770"/>
      <c r="BF26" s="771"/>
      <c r="BG26" s="661" t="s">
        <v>133</v>
      </c>
      <c r="BH26" s="664"/>
      <c r="BI26" s="664"/>
      <c r="BJ26" s="664"/>
      <c r="BK26" s="664"/>
      <c r="BL26" s="664"/>
      <c r="BM26" s="664"/>
      <c r="BN26" s="665"/>
      <c r="BO26" s="723" t="s">
        <v>182</v>
      </c>
      <c r="BP26" s="723"/>
      <c r="BQ26" s="723"/>
      <c r="BR26" s="723"/>
      <c r="BS26" s="669" t="s">
        <v>182</v>
      </c>
      <c r="BT26" s="664"/>
      <c r="BU26" s="664"/>
      <c r="BV26" s="664"/>
      <c r="BW26" s="664"/>
      <c r="BX26" s="664"/>
      <c r="BY26" s="664"/>
      <c r="BZ26" s="664"/>
      <c r="CA26" s="664"/>
      <c r="CB26" s="704"/>
      <c r="CD26" s="705" t="s">
        <v>295</v>
      </c>
      <c r="CE26" s="702"/>
      <c r="CF26" s="702"/>
      <c r="CG26" s="702"/>
      <c r="CH26" s="702"/>
      <c r="CI26" s="702"/>
      <c r="CJ26" s="702"/>
      <c r="CK26" s="702"/>
      <c r="CL26" s="702"/>
      <c r="CM26" s="702"/>
      <c r="CN26" s="702"/>
      <c r="CO26" s="702"/>
      <c r="CP26" s="702"/>
      <c r="CQ26" s="703"/>
      <c r="CR26" s="661">
        <v>399084</v>
      </c>
      <c r="CS26" s="664"/>
      <c r="CT26" s="664"/>
      <c r="CU26" s="664"/>
      <c r="CV26" s="664"/>
      <c r="CW26" s="664"/>
      <c r="CX26" s="664"/>
      <c r="CY26" s="665"/>
      <c r="CZ26" s="666">
        <v>10.1</v>
      </c>
      <c r="DA26" s="695"/>
      <c r="DB26" s="695"/>
      <c r="DC26" s="696"/>
      <c r="DD26" s="669">
        <v>378495</v>
      </c>
      <c r="DE26" s="664"/>
      <c r="DF26" s="664"/>
      <c r="DG26" s="664"/>
      <c r="DH26" s="664"/>
      <c r="DI26" s="664"/>
      <c r="DJ26" s="664"/>
      <c r="DK26" s="665"/>
      <c r="DL26" s="669" t="s">
        <v>182</v>
      </c>
      <c r="DM26" s="664"/>
      <c r="DN26" s="664"/>
      <c r="DO26" s="664"/>
      <c r="DP26" s="664"/>
      <c r="DQ26" s="664"/>
      <c r="DR26" s="664"/>
      <c r="DS26" s="664"/>
      <c r="DT26" s="664"/>
      <c r="DU26" s="664"/>
      <c r="DV26" s="665"/>
      <c r="DW26" s="666" t="s">
        <v>133</v>
      </c>
      <c r="DX26" s="695"/>
      <c r="DY26" s="695"/>
      <c r="DZ26" s="695"/>
      <c r="EA26" s="695"/>
      <c r="EB26" s="695"/>
      <c r="EC26" s="697"/>
    </row>
    <row r="27" spans="2:133" ht="11.25" customHeight="1" x14ac:dyDescent="0.2">
      <c r="B27" s="658" t="s">
        <v>296</v>
      </c>
      <c r="C27" s="659"/>
      <c r="D27" s="659"/>
      <c r="E27" s="659"/>
      <c r="F27" s="659"/>
      <c r="G27" s="659"/>
      <c r="H27" s="659"/>
      <c r="I27" s="659"/>
      <c r="J27" s="659"/>
      <c r="K27" s="659"/>
      <c r="L27" s="659"/>
      <c r="M27" s="659"/>
      <c r="N27" s="659"/>
      <c r="O27" s="659"/>
      <c r="P27" s="659"/>
      <c r="Q27" s="660"/>
      <c r="R27" s="661">
        <v>527782</v>
      </c>
      <c r="S27" s="664"/>
      <c r="T27" s="664"/>
      <c r="U27" s="664"/>
      <c r="V27" s="664"/>
      <c r="W27" s="664"/>
      <c r="X27" s="664"/>
      <c r="Y27" s="665"/>
      <c r="Z27" s="723">
        <v>12.8</v>
      </c>
      <c r="AA27" s="723"/>
      <c r="AB27" s="723"/>
      <c r="AC27" s="723"/>
      <c r="AD27" s="724" t="s">
        <v>226</v>
      </c>
      <c r="AE27" s="724"/>
      <c r="AF27" s="724"/>
      <c r="AG27" s="724"/>
      <c r="AH27" s="724"/>
      <c r="AI27" s="724"/>
      <c r="AJ27" s="724"/>
      <c r="AK27" s="724"/>
      <c r="AL27" s="666" t="s">
        <v>133</v>
      </c>
      <c r="AM27" s="667"/>
      <c r="AN27" s="667"/>
      <c r="AO27" s="725"/>
      <c r="AP27" s="658" t="s">
        <v>297</v>
      </c>
      <c r="AQ27" s="659"/>
      <c r="AR27" s="659"/>
      <c r="AS27" s="659"/>
      <c r="AT27" s="659"/>
      <c r="AU27" s="659"/>
      <c r="AV27" s="659"/>
      <c r="AW27" s="659"/>
      <c r="AX27" s="659"/>
      <c r="AY27" s="659"/>
      <c r="AZ27" s="659"/>
      <c r="BA27" s="659"/>
      <c r="BB27" s="659"/>
      <c r="BC27" s="659"/>
      <c r="BD27" s="659"/>
      <c r="BE27" s="659"/>
      <c r="BF27" s="660"/>
      <c r="BG27" s="661">
        <v>616629</v>
      </c>
      <c r="BH27" s="664"/>
      <c r="BI27" s="664"/>
      <c r="BJ27" s="664"/>
      <c r="BK27" s="664"/>
      <c r="BL27" s="664"/>
      <c r="BM27" s="664"/>
      <c r="BN27" s="665"/>
      <c r="BO27" s="723">
        <v>100</v>
      </c>
      <c r="BP27" s="723"/>
      <c r="BQ27" s="723"/>
      <c r="BR27" s="723"/>
      <c r="BS27" s="669" t="s">
        <v>133</v>
      </c>
      <c r="BT27" s="664"/>
      <c r="BU27" s="664"/>
      <c r="BV27" s="664"/>
      <c r="BW27" s="664"/>
      <c r="BX27" s="664"/>
      <c r="BY27" s="664"/>
      <c r="BZ27" s="664"/>
      <c r="CA27" s="664"/>
      <c r="CB27" s="704"/>
      <c r="CD27" s="705" t="s">
        <v>298</v>
      </c>
      <c r="CE27" s="702"/>
      <c r="CF27" s="702"/>
      <c r="CG27" s="702"/>
      <c r="CH27" s="702"/>
      <c r="CI27" s="702"/>
      <c r="CJ27" s="702"/>
      <c r="CK27" s="702"/>
      <c r="CL27" s="702"/>
      <c r="CM27" s="702"/>
      <c r="CN27" s="702"/>
      <c r="CO27" s="702"/>
      <c r="CP27" s="702"/>
      <c r="CQ27" s="703"/>
      <c r="CR27" s="661">
        <v>399228</v>
      </c>
      <c r="CS27" s="662"/>
      <c r="CT27" s="662"/>
      <c r="CU27" s="662"/>
      <c r="CV27" s="662"/>
      <c r="CW27" s="662"/>
      <c r="CX27" s="662"/>
      <c r="CY27" s="663"/>
      <c r="CZ27" s="666">
        <v>10.1</v>
      </c>
      <c r="DA27" s="695"/>
      <c r="DB27" s="695"/>
      <c r="DC27" s="696"/>
      <c r="DD27" s="669">
        <v>129519</v>
      </c>
      <c r="DE27" s="662"/>
      <c r="DF27" s="662"/>
      <c r="DG27" s="662"/>
      <c r="DH27" s="662"/>
      <c r="DI27" s="662"/>
      <c r="DJ27" s="662"/>
      <c r="DK27" s="663"/>
      <c r="DL27" s="669">
        <v>129519</v>
      </c>
      <c r="DM27" s="662"/>
      <c r="DN27" s="662"/>
      <c r="DO27" s="662"/>
      <c r="DP27" s="662"/>
      <c r="DQ27" s="662"/>
      <c r="DR27" s="662"/>
      <c r="DS27" s="662"/>
      <c r="DT27" s="662"/>
      <c r="DU27" s="662"/>
      <c r="DV27" s="663"/>
      <c r="DW27" s="666">
        <v>5.7</v>
      </c>
      <c r="DX27" s="695"/>
      <c r="DY27" s="695"/>
      <c r="DZ27" s="695"/>
      <c r="EA27" s="695"/>
      <c r="EB27" s="695"/>
      <c r="EC27" s="697"/>
    </row>
    <row r="28" spans="2:133" ht="11.25" customHeight="1" x14ac:dyDescent="0.2">
      <c r="B28" s="766" t="s">
        <v>299</v>
      </c>
      <c r="C28" s="767"/>
      <c r="D28" s="767"/>
      <c r="E28" s="767"/>
      <c r="F28" s="767"/>
      <c r="G28" s="767"/>
      <c r="H28" s="767"/>
      <c r="I28" s="767"/>
      <c r="J28" s="767"/>
      <c r="K28" s="767"/>
      <c r="L28" s="767"/>
      <c r="M28" s="767"/>
      <c r="N28" s="767"/>
      <c r="O28" s="767"/>
      <c r="P28" s="767"/>
      <c r="Q28" s="768"/>
      <c r="R28" s="661" t="s">
        <v>182</v>
      </c>
      <c r="S28" s="664"/>
      <c r="T28" s="664"/>
      <c r="U28" s="664"/>
      <c r="V28" s="664"/>
      <c r="W28" s="664"/>
      <c r="X28" s="664"/>
      <c r="Y28" s="665"/>
      <c r="Z28" s="723" t="s">
        <v>182</v>
      </c>
      <c r="AA28" s="723"/>
      <c r="AB28" s="723"/>
      <c r="AC28" s="723"/>
      <c r="AD28" s="724" t="s">
        <v>182</v>
      </c>
      <c r="AE28" s="724"/>
      <c r="AF28" s="724"/>
      <c r="AG28" s="724"/>
      <c r="AH28" s="724"/>
      <c r="AI28" s="724"/>
      <c r="AJ28" s="724"/>
      <c r="AK28" s="724"/>
      <c r="AL28" s="666" t="s">
        <v>226</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300</v>
      </c>
      <c r="CE28" s="702"/>
      <c r="CF28" s="702"/>
      <c r="CG28" s="702"/>
      <c r="CH28" s="702"/>
      <c r="CI28" s="702"/>
      <c r="CJ28" s="702"/>
      <c r="CK28" s="702"/>
      <c r="CL28" s="702"/>
      <c r="CM28" s="702"/>
      <c r="CN28" s="702"/>
      <c r="CO28" s="702"/>
      <c r="CP28" s="702"/>
      <c r="CQ28" s="703"/>
      <c r="CR28" s="661">
        <v>315355</v>
      </c>
      <c r="CS28" s="664"/>
      <c r="CT28" s="664"/>
      <c r="CU28" s="664"/>
      <c r="CV28" s="664"/>
      <c r="CW28" s="664"/>
      <c r="CX28" s="664"/>
      <c r="CY28" s="665"/>
      <c r="CZ28" s="666">
        <v>7.9</v>
      </c>
      <c r="DA28" s="695"/>
      <c r="DB28" s="695"/>
      <c r="DC28" s="696"/>
      <c r="DD28" s="669">
        <v>308221</v>
      </c>
      <c r="DE28" s="664"/>
      <c r="DF28" s="664"/>
      <c r="DG28" s="664"/>
      <c r="DH28" s="664"/>
      <c r="DI28" s="664"/>
      <c r="DJ28" s="664"/>
      <c r="DK28" s="665"/>
      <c r="DL28" s="669">
        <v>308221</v>
      </c>
      <c r="DM28" s="664"/>
      <c r="DN28" s="664"/>
      <c r="DO28" s="664"/>
      <c r="DP28" s="664"/>
      <c r="DQ28" s="664"/>
      <c r="DR28" s="664"/>
      <c r="DS28" s="664"/>
      <c r="DT28" s="664"/>
      <c r="DU28" s="664"/>
      <c r="DV28" s="665"/>
      <c r="DW28" s="666">
        <v>13.5</v>
      </c>
      <c r="DX28" s="695"/>
      <c r="DY28" s="695"/>
      <c r="DZ28" s="695"/>
      <c r="EA28" s="695"/>
      <c r="EB28" s="695"/>
      <c r="EC28" s="697"/>
    </row>
    <row r="29" spans="2:133" ht="11.25" customHeight="1" x14ac:dyDescent="0.2">
      <c r="B29" s="658" t="s">
        <v>301</v>
      </c>
      <c r="C29" s="659"/>
      <c r="D29" s="659"/>
      <c r="E29" s="659"/>
      <c r="F29" s="659"/>
      <c r="G29" s="659"/>
      <c r="H29" s="659"/>
      <c r="I29" s="659"/>
      <c r="J29" s="659"/>
      <c r="K29" s="659"/>
      <c r="L29" s="659"/>
      <c r="M29" s="659"/>
      <c r="N29" s="659"/>
      <c r="O29" s="659"/>
      <c r="P29" s="659"/>
      <c r="Q29" s="660"/>
      <c r="R29" s="661">
        <v>275408</v>
      </c>
      <c r="S29" s="664"/>
      <c r="T29" s="664"/>
      <c r="U29" s="664"/>
      <c r="V29" s="664"/>
      <c r="W29" s="664"/>
      <c r="X29" s="664"/>
      <c r="Y29" s="665"/>
      <c r="Z29" s="723">
        <v>6.7</v>
      </c>
      <c r="AA29" s="723"/>
      <c r="AB29" s="723"/>
      <c r="AC29" s="723"/>
      <c r="AD29" s="724" t="s">
        <v>133</v>
      </c>
      <c r="AE29" s="724"/>
      <c r="AF29" s="724"/>
      <c r="AG29" s="724"/>
      <c r="AH29" s="724"/>
      <c r="AI29" s="724"/>
      <c r="AJ29" s="724"/>
      <c r="AK29" s="724"/>
      <c r="AL29" s="666" t="s">
        <v>226</v>
      </c>
      <c r="AM29" s="667"/>
      <c r="AN29" s="667"/>
      <c r="AO29" s="725"/>
      <c r="AP29" s="735" t="s">
        <v>220</v>
      </c>
      <c r="AQ29" s="736"/>
      <c r="AR29" s="736"/>
      <c r="AS29" s="736"/>
      <c r="AT29" s="736"/>
      <c r="AU29" s="736"/>
      <c r="AV29" s="736"/>
      <c r="AW29" s="736"/>
      <c r="AX29" s="736"/>
      <c r="AY29" s="736"/>
      <c r="AZ29" s="736"/>
      <c r="BA29" s="736"/>
      <c r="BB29" s="736"/>
      <c r="BC29" s="736"/>
      <c r="BD29" s="736"/>
      <c r="BE29" s="736"/>
      <c r="BF29" s="737"/>
      <c r="BG29" s="735" t="s">
        <v>302</v>
      </c>
      <c r="BH29" s="763"/>
      <c r="BI29" s="763"/>
      <c r="BJ29" s="763"/>
      <c r="BK29" s="763"/>
      <c r="BL29" s="763"/>
      <c r="BM29" s="763"/>
      <c r="BN29" s="763"/>
      <c r="BO29" s="763"/>
      <c r="BP29" s="763"/>
      <c r="BQ29" s="764"/>
      <c r="BR29" s="735" t="s">
        <v>303</v>
      </c>
      <c r="BS29" s="763"/>
      <c r="BT29" s="763"/>
      <c r="BU29" s="763"/>
      <c r="BV29" s="763"/>
      <c r="BW29" s="763"/>
      <c r="BX29" s="763"/>
      <c r="BY29" s="763"/>
      <c r="BZ29" s="763"/>
      <c r="CA29" s="763"/>
      <c r="CB29" s="764"/>
      <c r="CD29" s="745" t="s">
        <v>304</v>
      </c>
      <c r="CE29" s="746"/>
      <c r="CF29" s="705" t="s">
        <v>305</v>
      </c>
      <c r="CG29" s="702"/>
      <c r="CH29" s="702"/>
      <c r="CI29" s="702"/>
      <c r="CJ29" s="702"/>
      <c r="CK29" s="702"/>
      <c r="CL29" s="702"/>
      <c r="CM29" s="702"/>
      <c r="CN29" s="702"/>
      <c r="CO29" s="702"/>
      <c r="CP29" s="702"/>
      <c r="CQ29" s="703"/>
      <c r="CR29" s="661">
        <v>315355</v>
      </c>
      <c r="CS29" s="662"/>
      <c r="CT29" s="662"/>
      <c r="CU29" s="662"/>
      <c r="CV29" s="662"/>
      <c r="CW29" s="662"/>
      <c r="CX29" s="662"/>
      <c r="CY29" s="663"/>
      <c r="CZ29" s="666">
        <v>7.9</v>
      </c>
      <c r="DA29" s="695"/>
      <c r="DB29" s="695"/>
      <c r="DC29" s="696"/>
      <c r="DD29" s="669">
        <v>308221</v>
      </c>
      <c r="DE29" s="662"/>
      <c r="DF29" s="662"/>
      <c r="DG29" s="662"/>
      <c r="DH29" s="662"/>
      <c r="DI29" s="662"/>
      <c r="DJ29" s="662"/>
      <c r="DK29" s="663"/>
      <c r="DL29" s="669">
        <v>308221</v>
      </c>
      <c r="DM29" s="662"/>
      <c r="DN29" s="662"/>
      <c r="DO29" s="662"/>
      <c r="DP29" s="662"/>
      <c r="DQ29" s="662"/>
      <c r="DR29" s="662"/>
      <c r="DS29" s="662"/>
      <c r="DT29" s="662"/>
      <c r="DU29" s="662"/>
      <c r="DV29" s="663"/>
      <c r="DW29" s="666">
        <v>13.5</v>
      </c>
      <c r="DX29" s="695"/>
      <c r="DY29" s="695"/>
      <c r="DZ29" s="695"/>
      <c r="EA29" s="695"/>
      <c r="EB29" s="695"/>
      <c r="EC29" s="697"/>
    </row>
    <row r="30" spans="2:133" ht="11.25" customHeight="1" x14ac:dyDescent="0.2">
      <c r="B30" s="658" t="s">
        <v>306</v>
      </c>
      <c r="C30" s="659"/>
      <c r="D30" s="659"/>
      <c r="E30" s="659"/>
      <c r="F30" s="659"/>
      <c r="G30" s="659"/>
      <c r="H30" s="659"/>
      <c r="I30" s="659"/>
      <c r="J30" s="659"/>
      <c r="K30" s="659"/>
      <c r="L30" s="659"/>
      <c r="M30" s="659"/>
      <c r="N30" s="659"/>
      <c r="O30" s="659"/>
      <c r="P30" s="659"/>
      <c r="Q30" s="660"/>
      <c r="R30" s="661">
        <v>3504</v>
      </c>
      <c r="S30" s="664"/>
      <c r="T30" s="664"/>
      <c r="U30" s="664"/>
      <c r="V30" s="664"/>
      <c r="W30" s="664"/>
      <c r="X30" s="664"/>
      <c r="Y30" s="665"/>
      <c r="Z30" s="723">
        <v>0.1</v>
      </c>
      <c r="AA30" s="723"/>
      <c r="AB30" s="723"/>
      <c r="AC30" s="723"/>
      <c r="AD30" s="724" t="s">
        <v>182</v>
      </c>
      <c r="AE30" s="724"/>
      <c r="AF30" s="724"/>
      <c r="AG30" s="724"/>
      <c r="AH30" s="724"/>
      <c r="AI30" s="724"/>
      <c r="AJ30" s="724"/>
      <c r="AK30" s="724"/>
      <c r="AL30" s="666" t="s">
        <v>182</v>
      </c>
      <c r="AM30" s="667"/>
      <c r="AN30" s="667"/>
      <c r="AO30" s="725"/>
      <c r="AP30" s="751" t="s">
        <v>307</v>
      </c>
      <c r="AQ30" s="752"/>
      <c r="AR30" s="752"/>
      <c r="AS30" s="752"/>
      <c r="AT30" s="757" t="s">
        <v>308</v>
      </c>
      <c r="AU30" s="230"/>
      <c r="AV30" s="230"/>
      <c r="AW30" s="230"/>
      <c r="AX30" s="760" t="s">
        <v>185</v>
      </c>
      <c r="AY30" s="761"/>
      <c r="AZ30" s="761"/>
      <c r="BA30" s="761"/>
      <c r="BB30" s="761"/>
      <c r="BC30" s="761"/>
      <c r="BD30" s="761"/>
      <c r="BE30" s="761"/>
      <c r="BF30" s="762"/>
      <c r="BG30" s="741">
        <v>98.8</v>
      </c>
      <c r="BH30" s="742"/>
      <c r="BI30" s="742"/>
      <c r="BJ30" s="742"/>
      <c r="BK30" s="742"/>
      <c r="BL30" s="742"/>
      <c r="BM30" s="743">
        <v>95.6</v>
      </c>
      <c r="BN30" s="742"/>
      <c r="BO30" s="742"/>
      <c r="BP30" s="742"/>
      <c r="BQ30" s="744"/>
      <c r="BR30" s="741">
        <v>98.5</v>
      </c>
      <c r="BS30" s="742"/>
      <c r="BT30" s="742"/>
      <c r="BU30" s="742"/>
      <c r="BV30" s="742"/>
      <c r="BW30" s="742"/>
      <c r="BX30" s="743">
        <v>95.8</v>
      </c>
      <c r="BY30" s="742"/>
      <c r="BZ30" s="742"/>
      <c r="CA30" s="742"/>
      <c r="CB30" s="744"/>
      <c r="CD30" s="747"/>
      <c r="CE30" s="748"/>
      <c r="CF30" s="705" t="s">
        <v>309</v>
      </c>
      <c r="CG30" s="702"/>
      <c r="CH30" s="702"/>
      <c r="CI30" s="702"/>
      <c r="CJ30" s="702"/>
      <c r="CK30" s="702"/>
      <c r="CL30" s="702"/>
      <c r="CM30" s="702"/>
      <c r="CN30" s="702"/>
      <c r="CO30" s="702"/>
      <c r="CP30" s="702"/>
      <c r="CQ30" s="703"/>
      <c r="CR30" s="661">
        <v>292902</v>
      </c>
      <c r="CS30" s="664"/>
      <c r="CT30" s="664"/>
      <c r="CU30" s="664"/>
      <c r="CV30" s="664"/>
      <c r="CW30" s="664"/>
      <c r="CX30" s="664"/>
      <c r="CY30" s="665"/>
      <c r="CZ30" s="666">
        <v>7.4</v>
      </c>
      <c r="DA30" s="695"/>
      <c r="DB30" s="695"/>
      <c r="DC30" s="696"/>
      <c r="DD30" s="669">
        <v>286276</v>
      </c>
      <c r="DE30" s="664"/>
      <c r="DF30" s="664"/>
      <c r="DG30" s="664"/>
      <c r="DH30" s="664"/>
      <c r="DI30" s="664"/>
      <c r="DJ30" s="664"/>
      <c r="DK30" s="665"/>
      <c r="DL30" s="669">
        <v>286276</v>
      </c>
      <c r="DM30" s="664"/>
      <c r="DN30" s="664"/>
      <c r="DO30" s="664"/>
      <c r="DP30" s="664"/>
      <c r="DQ30" s="664"/>
      <c r="DR30" s="664"/>
      <c r="DS30" s="664"/>
      <c r="DT30" s="664"/>
      <c r="DU30" s="664"/>
      <c r="DV30" s="665"/>
      <c r="DW30" s="666">
        <v>12.5</v>
      </c>
      <c r="DX30" s="695"/>
      <c r="DY30" s="695"/>
      <c r="DZ30" s="695"/>
      <c r="EA30" s="695"/>
      <c r="EB30" s="695"/>
      <c r="EC30" s="697"/>
    </row>
    <row r="31" spans="2:133" ht="11.25" customHeight="1" x14ac:dyDescent="0.2">
      <c r="B31" s="658" t="s">
        <v>310</v>
      </c>
      <c r="C31" s="659"/>
      <c r="D31" s="659"/>
      <c r="E31" s="659"/>
      <c r="F31" s="659"/>
      <c r="G31" s="659"/>
      <c r="H31" s="659"/>
      <c r="I31" s="659"/>
      <c r="J31" s="659"/>
      <c r="K31" s="659"/>
      <c r="L31" s="659"/>
      <c r="M31" s="659"/>
      <c r="N31" s="659"/>
      <c r="O31" s="659"/>
      <c r="P31" s="659"/>
      <c r="Q31" s="660"/>
      <c r="R31" s="661">
        <v>47850</v>
      </c>
      <c r="S31" s="664"/>
      <c r="T31" s="664"/>
      <c r="U31" s="664"/>
      <c r="V31" s="664"/>
      <c r="W31" s="664"/>
      <c r="X31" s="664"/>
      <c r="Y31" s="665"/>
      <c r="Z31" s="723">
        <v>1.2</v>
      </c>
      <c r="AA31" s="723"/>
      <c r="AB31" s="723"/>
      <c r="AC31" s="723"/>
      <c r="AD31" s="724" t="s">
        <v>226</v>
      </c>
      <c r="AE31" s="724"/>
      <c r="AF31" s="724"/>
      <c r="AG31" s="724"/>
      <c r="AH31" s="724"/>
      <c r="AI31" s="724"/>
      <c r="AJ31" s="724"/>
      <c r="AK31" s="724"/>
      <c r="AL31" s="666" t="s">
        <v>226</v>
      </c>
      <c r="AM31" s="667"/>
      <c r="AN31" s="667"/>
      <c r="AO31" s="725"/>
      <c r="AP31" s="753"/>
      <c r="AQ31" s="754"/>
      <c r="AR31" s="754"/>
      <c r="AS31" s="754"/>
      <c r="AT31" s="758"/>
      <c r="AU31" s="229" t="s">
        <v>311</v>
      </c>
      <c r="AV31" s="229"/>
      <c r="AW31" s="229"/>
      <c r="AX31" s="658" t="s">
        <v>312</v>
      </c>
      <c r="AY31" s="659"/>
      <c r="AZ31" s="659"/>
      <c r="BA31" s="659"/>
      <c r="BB31" s="659"/>
      <c r="BC31" s="659"/>
      <c r="BD31" s="659"/>
      <c r="BE31" s="659"/>
      <c r="BF31" s="660"/>
      <c r="BG31" s="739">
        <v>99.2</v>
      </c>
      <c r="BH31" s="662"/>
      <c r="BI31" s="662"/>
      <c r="BJ31" s="662"/>
      <c r="BK31" s="662"/>
      <c r="BL31" s="662"/>
      <c r="BM31" s="667">
        <v>97</v>
      </c>
      <c r="BN31" s="740"/>
      <c r="BO31" s="740"/>
      <c r="BP31" s="740"/>
      <c r="BQ31" s="701"/>
      <c r="BR31" s="739">
        <v>98.5</v>
      </c>
      <c r="BS31" s="662"/>
      <c r="BT31" s="662"/>
      <c r="BU31" s="662"/>
      <c r="BV31" s="662"/>
      <c r="BW31" s="662"/>
      <c r="BX31" s="667">
        <v>96.7</v>
      </c>
      <c r="BY31" s="740"/>
      <c r="BZ31" s="740"/>
      <c r="CA31" s="740"/>
      <c r="CB31" s="701"/>
      <c r="CD31" s="747"/>
      <c r="CE31" s="748"/>
      <c r="CF31" s="705" t="s">
        <v>313</v>
      </c>
      <c r="CG31" s="702"/>
      <c r="CH31" s="702"/>
      <c r="CI31" s="702"/>
      <c r="CJ31" s="702"/>
      <c r="CK31" s="702"/>
      <c r="CL31" s="702"/>
      <c r="CM31" s="702"/>
      <c r="CN31" s="702"/>
      <c r="CO31" s="702"/>
      <c r="CP31" s="702"/>
      <c r="CQ31" s="703"/>
      <c r="CR31" s="661">
        <v>22453</v>
      </c>
      <c r="CS31" s="662"/>
      <c r="CT31" s="662"/>
      <c r="CU31" s="662"/>
      <c r="CV31" s="662"/>
      <c r="CW31" s="662"/>
      <c r="CX31" s="662"/>
      <c r="CY31" s="663"/>
      <c r="CZ31" s="666">
        <v>0.6</v>
      </c>
      <c r="DA31" s="695"/>
      <c r="DB31" s="695"/>
      <c r="DC31" s="696"/>
      <c r="DD31" s="669">
        <v>21945</v>
      </c>
      <c r="DE31" s="662"/>
      <c r="DF31" s="662"/>
      <c r="DG31" s="662"/>
      <c r="DH31" s="662"/>
      <c r="DI31" s="662"/>
      <c r="DJ31" s="662"/>
      <c r="DK31" s="663"/>
      <c r="DL31" s="669">
        <v>21945</v>
      </c>
      <c r="DM31" s="662"/>
      <c r="DN31" s="662"/>
      <c r="DO31" s="662"/>
      <c r="DP31" s="662"/>
      <c r="DQ31" s="662"/>
      <c r="DR31" s="662"/>
      <c r="DS31" s="662"/>
      <c r="DT31" s="662"/>
      <c r="DU31" s="662"/>
      <c r="DV31" s="663"/>
      <c r="DW31" s="666">
        <v>1</v>
      </c>
      <c r="DX31" s="695"/>
      <c r="DY31" s="695"/>
      <c r="DZ31" s="695"/>
      <c r="EA31" s="695"/>
      <c r="EB31" s="695"/>
      <c r="EC31" s="697"/>
    </row>
    <row r="32" spans="2:133" ht="11.25" customHeight="1" x14ac:dyDescent="0.2">
      <c r="B32" s="658" t="s">
        <v>314</v>
      </c>
      <c r="C32" s="659"/>
      <c r="D32" s="659"/>
      <c r="E32" s="659"/>
      <c r="F32" s="659"/>
      <c r="G32" s="659"/>
      <c r="H32" s="659"/>
      <c r="I32" s="659"/>
      <c r="J32" s="659"/>
      <c r="K32" s="659"/>
      <c r="L32" s="659"/>
      <c r="M32" s="659"/>
      <c r="N32" s="659"/>
      <c r="O32" s="659"/>
      <c r="P32" s="659"/>
      <c r="Q32" s="660"/>
      <c r="R32" s="661">
        <v>260019</v>
      </c>
      <c r="S32" s="664"/>
      <c r="T32" s="664"/>
      <c r="U32" s="664"/>
      <c r="V32" s="664"/>
      <c r="W32" s="664"/>
      <c r="X32" s="664"/>
      <c r="Y32" s="665"/>
      <c r="Z32" s="723">
        <v>6.3</v>
      </c>
      <c r="AA32" s="723"/>
      <c r="AB32" s="723"/>
      <c r="AC32" s="723"/>
      <c r="AD32" s="724" t="s">
        <v>226</v>
      </c>
      <c r="AE32" s="724"/>
      <c r="AF32" s="724"/>
      <c r="AG32" s="724"/>
      <c r="AH32" s="724"/>
      <c r="AI32" s="724"/>
      <c r="AJ32" s="724"/>
      <c r="AK32" s="724"/>
      <c r="AL32" s="666" t="s">
        <v>133</v>
      </c>
      <c r="AM32" s="667"/>
      <c r="AN32" s="667"/>
      <c r="AO32" s="725"/>
      <c r="AP32" s="755"/>
      <c r="AQ32" s="756"/>
      <c r="AR32" s="756"/>
      <c r="AS32" s="756"/>
      <c r="AT32" s="759"/>
      <c r="AU32" s="231"/>
      <c r="AV32" s="231"/>
      <c r="AW32" s="231"/>
      <c r="AX32" s="673" t="s">
        <v>315</v>
      </c>
      <c r="AY32" s="674"/>
      <c r="AZ32" s="674"/>
      <c r="BA32" s="674"/>
      <c r="BB32" s="674"/>
      <c r="BC32" s="674"/>
      <c r="BD32" s="674"/>
      <c r="BE32" s="674"/>
      <c r="BF32" s="675"/>
      <c r="BG32" s="738">
        <v>98.3</v>
      </c>
      <c r="BH32" s="677"/>
      <c r="BI32" s="677"/>
      <c r="BJ32" s="677"/>
      <c r="BK32" s="677"/>
      <c r="BL32" s="677"/>
      <c r="BM32" s="721">
        <v>93.8</v>
      </c>
      <c r="BN32" s="677"/>
      <c r="BO32" s="677"/>
      <c r="BP32" s="677"/>
      <c r="BQ32" s="714"/>
      <c r="BR32" s="738">
        <v>98.4</v>
      </c>
      <c r="BS32" s="677"/>
      <c r="BT32" s="677"/>
      <c r="BU32" s="677"/>
      <c r="BV32" s="677"/>
      <c r="BW32" s="677"/>
      <c r="BX32" s="721">
        <v>94.5</v>
      </c>
      <c r="BY32" s="677"/>
      <c r="BZ32" s="677"/>
      <c r="CA32" s="677"/>
      <c r="CB32" s="714"/>
      <c r="CD32" s="749"/>
      <c r="CE32" s="750"/>
      <c r="CF32" s="705" t="s">
        <v>316</v>
      </c>
      <c r="CG32" s="702"/>
      <c r="CH32" s="702"/>
      <c r="CI32" s="702"/>
      <c r="CJ32" s="702"/>
      <c r="CK32" s="702"/>
      <c r="CL32" s="702"/>
      <c r="CM32" s="702"/>
      <c r="CN32" s="702"/>
      <c r="CO32" s="702"/>
      <c r="CP32" s="702"/>
      <c r="CQ32" s="703"/>
      <c r="CR32" s="661" t="s">
        <v>133</v>
      </c>
      <c r="CS32" s="664"/>
      <c r="CT32" s="664"/>
      <c r="CU32" s="664"/>
      <c r="CV32" s="664"/>
      <c r="CW32" s="664"/>
      <c r="CX32" s="664"/>
      <c r="CY32" s="665"/>
      <c r="CZ32" s="666" t="s">
        <v>182</v>
      </c>
      <c r="DA32" s="695"/>
      <c r="DB32" s="695"/>
      <c r="DC32" s="696"/>
      <c r="DD32" s="669" t="s">
        <v>182</v>
      </c>
      <c r="DE32" s="664"/>
      <c r="DF32" s="664"/>
      <c r="DG32" s="664"/>
      <c r="DH32" s="664"/>
      <c r="DI32" s="664"/>
      <c r="DJ32" s="664"/>
      <c r="DK32" s="665"/>
      <c r="DL32" s="669" t="s">
        <v>182</v>
      </c>
      <c r="DM32" s="664"/>
      <c r="DN32" s="664"/>
      <c r="DO32" s="664"/>
      <c r="DP32" s="664"/>
      <c r="DQ32" s="664"/>
      <c r="DR32" s="664"/>
      <c r="DS32" s="664"/>
      <c r="DT32" s="664"/>
      <c r="DU32" s="664"/>
      <c r="DV32" s="665"/>
      <c r="DW32" s="666" t="s">
        <v>182</v>
      </c>
      <c r="DX32" s="695"/>
      <c r="DY32" s="695"/>
      <c r="DZ32" s="695"/>
      <c r="EA32" s="695"/>
      <c r="EB32" s="695"/>
      <c r="EC32" s="697"/>
    </row>
    <row r="33" spans="2:133" ht="11.25" customHeight="1" x14ac:dyDescent="0.2">
      <c r="B33" s="658" t="s">
        <v>317</v>
      </c>
      <c r="C33" s="659"/>
      <c r="D33" s="659"/>
      <c r="E33" s="659"/>
      <c r="F33" s="659"/>
      <c r="G33" s="659"/>
      <c r="H33" s="659"/>
      <c r="I33" s="659"/>
      <c r="J33" s="659"/>
      <c r="K33" s="659"/>
      <c r="L33" s="659"/>
      <c r="M33" s="659"/>
      <c r="N33" s="659"/>
      <c r="O33" s="659"/>
      <c r="P33" s="659"/>
      <c r="Q33" s="660"/>
      <c r="R33" s="661">
        <v>210529</v>
      </c>
      <c r="S33" s="664"/>
      <c r="T33" s="664"/>
      <c r="U33" s="664"/>
      <c r="V33" s="664"/>
      <c r="W33" s="664"/>
      <c r="X33" s="664"/>
      <c r="Y33" s="665"/>
      <c r="Z33" s="723">
        <v>5.0999999999999996</v>
      </c>
      <c r="AA33" s="723"/>
      <c r="AB33" s="723"/>
      <c r="AC33" s="723"/>
      <c r="AD33" s="724" t="s">
        <v>226</v>
      </c>
      <c r="AE33" s="724"/>
      <c r="AF33" s="724"/>
      <c r="AG33" s="724"/>
      <c r="AH33" s="724"/>
      <c r="AI33" s="724"/>
      <c r="AJ33" s="724"/>
      <c r="AK33" s="724"/>
      <c r="AL33" s="666" t="s">
        <v>182</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318</v>
      </c>
      <c r="CE33" s="702"/>
      <c r="CF33" s="702"/>
      <c r="CG33" s="702"/>
      <c r="CH33" s="702"/>
      <c r="CI33" s="702"/>
      <c r="CJ33" s="702"/>
      <c r="CK33" s="702"/>
      <c r="CL33" s="702"/>
      <c r="CM33" s="702"/>
      <c r="CN33" s="702"/>
      <c r="CO33" s="702"/>
      <c r="CP33" s="702"/>
      <c r="CQ33" s="703"/>
      <c r="CR33" s="661">
        <v>1837631</v>
      </c>
      <c r="CS33" s="662"/>
      <c r="CT33" s="662"/>
      <c r="CU33" s="662"/>
      <c r="CV33" s="662"/>
      <c r="CW33" s="662"/>
      <c r="CX33" s="662"/>
      <c r="CY33" s="663"/>
      <c r="CZ33" s="666">
        <v>46.3</v>
      </c>
      <c r="DA33" s="695"/>
      <c r="DB33" s="695"/>
      <c r="DC33" s="696"/>
      <c r="DD33" s="669">
        <v>1497950</v>
      </c>
      <c r="DE33" s="662"/>
      <c r="DF33" s="662"/>
      <c r="DG33" s="662"/>
      <c r="DH33" s="662"/>
      <c r="DI33" s="662"/>
      <c r="DJ33" s="662"/>
      <c r="DK33" s="663"/>
      <c r="DL33" s="669">
        <v>1166958</v>
      </c>
      <c r="DM33" s="662"/>
      <c r="DN33" s="662"/>
      <c r="DO33" s="662"/>
      <c r="DP33" s="662"/>
      <c r="DQ33" s="662"/>
      <c r="DR33" s="662"/>
      <c r="DS33" s="662"/>
      <c r="DT33" s="662"/>
      <c r="DU33" s="662"/>
      <c r="DV33" s="663"/>
      <c r="DW33" s="666">
        <v>51</v>
      </c>
      <c r="DX33" s="695"/>
      <c r="DY33" s="695"/>
      <c r="DZ33" s="695"/>
      <c r="EA33" s="695"/>
      <c r="EB33" s="695"/>
      <c r="EC33" s="697"/>
    </row>
    <row r="34" spans="2:133" ht="11.25" customHeight="1" x14ac:dyDescent="0.2">
      <c r="B34" s="658" t="s">
        <v>319</v>
      </c>
      <c r="C34" s="659"/>
      <c r="D34" s="659"/>
      <c r="E34" s="659"/>
      <c r="F34" s="659"/>
      <c r="G34" s="659"/>
      <c r="H34" s="659"/>
      <c r="I34" s="659"/>
      <c r="J34" s="659"/>
      <c r="K34" s="659"/>
      <c r="L34" s="659"/>
      <c r="M34" s="659"/>
      <c r="N34" s="659"/>
      <c r="O34" s="659"/>
      <c r="P34" s="659"/>
      <c r="Q34" s="660"/>
      <c r="R34" s="661">
        <v>27175</v>
      </c>
      <c r="S34" s="664"/>
      <c r="T34" s="664"/>
      <c r="U34" s="664"/>
      <c r="V34" s="664"/>
      <c r="W34" s="664"/>
      <c r="X34" s="664"/>
      <c r="Y34" s="665"/>
      <c r="Z34" s="723">
        <v>0.7</v>
      </c>
      <c r="AA34" s="723"/>
      <c r="AB34" s="723"/>
      <c r="AC34" s="723"/>
      <c r="AD34" s="724">
        <v>4</v>
      </c>
      <c r="AE34" s="724"/>
      <c r="AF34" s="724"/>
      <c r="AG34" s="724"/>
      <c r="AH34" s="724"/>
      <c r="AI34" s="724"/>
      <c r="AJ34" s="724"/>
      <c r="AK34" s="724"/>
      <c r="AL34" s="666">
        <v>0</v>
      </c>
      <c r="AM34" s="667"/>
      <c r="AN34" s="667"/>
      <c r="AO34" s="725"/>
      <c r="AP34" s="234"/>
      <c r="AQ34" s="735" t="s">
        <v>320</v>
      </c>
      <c r="AR34" s="736"/>
      <c r="AS34" s="736"/>
      <c r="AT34" s="736"/>
      <c r="AU34" s="736"/>
      <c r="AV34" s="736"/>
      <c r="AW34" s="736"/>
      <c r="AX34" s="736"/>
      <c r="AY34" s="736"/>
      <c r="AZ34" s="736"/>
      <c r="BA34" s="736"/>
      <c r="BB34" s="736"/>
      <c r="BC34" s="736"/>
      <c r="BD34" s="736"/>
      <c r="BE34" s="736"/>
      <c r="BF34" s="737"/>
      <c r="BG34" s="735" t="s">
        <v>321</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322</v>
      </c>
      <c r="CE34" s="702"/>
      <c r="CF34" s="702"/>
      <c r="CG34" s="702"/>
      <c r="CH34" s="702"/>
      <c r="CI34" s="702"/>
      <c r="CJ34" s="702"/>
      <c r="CK34" s="702"/>
      <c r="CL34" s="702"/>
      <c r="CM34" s="702"/>
      <c r="CN34" s="702"/>
      <c r="CO34" s="702"/>
      <c r="CP34" s="702"/>
      <c r="CQ34" s="703"/>
      <c r="CR34" s="661">
        <v>636406</v>
      </c>
      <c r="CS34" s="664"/>
      <c r="CT34" s="664"/>
      <c r="CU34" s="664"/>
      <c r="CV34" s="664"/>
      <c r="CW34" s="664"/>
      <c r="CX34" s="664"/>
      <c r="CY34" s="665"/>
      <c r="CZ34" s="666">
        <v>16</v>
      </c>
      <c r="DA34" s="695"/>
      <c r="DB34" s="695"/>
      <c r="DC34" s="696"/>
      <c r="DD34" s="669">
        <v>454555</v>
      </c>
      <c r="DE34" s="664"/>
      <c r="DF34" s="664"/>
      <c r="DG34" s="664"/>
      <c r="DH34" s="664"/>
      <c r="DI34" s="664"/>
      <c r="DJ34" s="664"/>
      <c r="DK34" s="665"/>
      <c r="DL34" s="669">
        <v>374320</v>
      </c>
      <c r="DM34" s="664"/>
      <c r="DN34" s="664"/>
      <c r="DO34" s="664"/>
      <c r="DP34" s="664"/>
      <c r="DQ34" s="664"/>
      <c r="DR34" s="664"/>
      <c r="DS34" s="664"/>
      <c r="DT34" s="664"/>
      <c r="DU34" s="664"/>
      <c r="DV34" s="665"/>
      <c r="DW34" s="666">
        <v>16.399999999999999</v>
      </c>
      <c r="DX34" s="695"/>
      <c r="DY34" s="695"/>
      <c r="DZ34" s="695"/>
      <c r="EA34" s="695"/>
      <c r="EB34" s="695"/>
      <c r="EC34" s="697"/>
    </row>
    <row r="35" spans="2:133" ht="11.25" customHeight="1" x14ac:dyDescent="0.2">
      <c r="B35" s="658" t="s">
        <v>323</v>
      </c>
      <c r="C35" s="659"/>
      <c r="D35" s="659"/>
      <c r="E35" s="659"/>
      <c r="F35" s="659"/>
      <c r="G35" s="659"/>
      <c r="H35" s="659"/>
      <c r="I35" s="659"/>
      <c r="J35" s="659"/>
      <c r="K35" s="659"/>
      <c r="L35" s="659"/>
      <c r="M35" s="659"/>
      <c r="N35" s="659"/>
      <c r="O35" s="659"/>
      <c r="P35" s="659"/>
      <c r="Q35" s="660"/>
      <c r="R35" s="661">
        <v>301600</v>
      </c>
      <c r="S35" s="664"/>
      <c r="T35" s="664"/>
      <c r="U35" s="664"/>
      <c r="V35" s="664"/>
      <c r="W35" s="664"/>
      <c r="X35" s="664"/>
      <c r="Y35" s="665"/>
      <c r="Z35" s="723">
        <v>7.3</v>
      </c>
      <c r="AA35" s="723"/>
      <c r="AB35" s="723"/>
      <c r="AC35" s="723"/>
      <c r="AD35" s="724" t="s">
        <v>182</v>
      </c>
      <c r="AE35" s="724"/>
      <c r="AF35" s="724"/>
      <c r="AG35" s="724"/>
      <c r="AH35" s="724"/>
      <c r="AI35" s="724"/>
      <c r="AJ35" s="724"/>
      <c r="AK35" s="724"/>
      <c r="AL35" s="666" t="s">
        <v>182</v>
      </c>
      <c r="AM35" s="667"/>
      <c r="AN35" s="667"/>
      <c r="AO35" s="725"/>
      <c r="AP35" s="234"/>
      <c r="AQ35" s="729" t="s">
        <v>324</v>
      </c>
      <c r="AR35" s="730"/>
      <c r="AS35" s="730"/>
      <c r="AT35" s="730"/>
      <c r="AU35" s="730"/>
      <c r="AV35" s="730"/>
      <c r="AW35" s="730"/>
      <c r="AX35" s="730"/>
      <c r="AY35" s="731"/>
      <c r="AZ35" s="726">
        <v>582873</v>
      </c>
      <c r="BA35" s="727"/>
      <c r="BB35" s="727"/>
      <c r="BC35" s="727"/>
      <c r="BD35" s="727"/>
      <c r="BE35" s="727"/>
      <c r="BF35" s="728"/>
      <c r="BG35" s="732" t="s">
        <v>325</v>
      </c>
      <c r="BH35" s="733"/>
      <c r="BI35" s="733"/>
      <c r="BJ35" s="733"/>
      <c r="BK35" s="733"/>
      <c r="BL35" s="733"/>
      <c r="BM35" s="733"/>
      <c r="BN35" s="733"/>
      <c r="BO35" s="733"/>
      <c r="BP35" s="733"/>
      <c r="BQ35" s="733"/>
      <c r="BR35" s="733"/>
      <c r="BS35" s="733"/>
      <c r="BT35" s="733"/>
      <c r="BU35" s="734"/>
      <c r="BV35" s="726">
        <v>60178</v>
      </c>
      <c r="BW35" s="727"/>
      <c r="BX35" s="727"/>
      <c r="BY35" s="727"/>
      <c r="BZ35" s="727"/>
      <c r="CA35" s="727"/>
      <c r="CB35" s="728"/>
      <c r="CD35" s="705" t="s">
        <v>326</v>
      </c>
      <c r="CE35" s="702"/>
      <c r="CF35" s="702"/>
      <c r="CG35" s="702"/>
      <c r="CH35" s="702"/>
      <c r="CI35" s="702"/>
      <c r="CJ35" s="702"/>
      <c r="CK35" s="702"/>
      <c r="CL35" s="702"/>
      <c r="CM35" s="702"/>
      <c r="CN35" s="702"/>
      <c r="CO35" s="702"/>
      <c r="CP35" s="702"/>
      <c r="CQ35" s="703"/>
      <c r="CR35" s="661">
        <v>14862</v>
      </c>
      <c r="CS35" s="662"/>
      <c r="CT35" s="662"/>
      <c r="CU35" s="662"/>
      <c r="CV35" s="662"/>
      <c r="CW35" s="662"/>
      <c r="CX35" s="662"/>
      <c r="CY35" s="663"/>
      <c r="CZ35" s="666">
        <v>0.4</v>
      </c>
      <c r="DA35" s="695"/>
      <c r="DB35" s="695"/>
      <c r="DC35" s="696"/>
      <c r="DD35" s="669">
        <v>13033</v>
      </c>
      <c r="DE35" s="662"/>
      <c r="DF35" s="662"/>
      <c r="DG35" s="662"/>
      <c r="DH35" s="662"/>
      <c r="DI35" s="662"/>
      <c r="DJ35" s="662"/>
      <c r="DK35" s="663"/>
      <c r="DL35" s="669">
        <v>9341</v>
      </c>
      <c r="DM35" s="662"/>
      <c r="DN35" s="662"/>
      <c r="DO35" s="662"/>
      <c r="DP35" s="662"/>
      <c r="DQ35" s="662"/>
      <c r="DR35" s="662"/>
      <c r="DS35" s="662"/>
      <c r="DT35" s="662"/>
      <c r="DU35" s="662"/>
      <c r="DV35" s="663"/>
      <c r="DW35" s="666">
        <v>0.4</v>
      </c>
      <c r="DX35" s="695"/>
      <c r="DY35" s="695"/>
      <c r="DZ35" s="695"/>
      <c r="EA35" s="695"/>
      <c r="EB35" s="695"/>
      <c r="EC35" s="697"/>
    </row>
    <row r="36" spans="2:133" ht="11.25" customHeight="1" x14ac:dyDescent="0.2">
      <c r="B36" s="658" t="s">
        <v>327</v>
      </c>
      <c r="C36" s="659"/>
      <c r="D36" s="659"/>
      <c r="E36" s="659"/>
      <c r="F36" s="659"/>
      <c r="G36" s="659"/>
      <c r="H36" s="659"/>
      <c r="I36" s="659"/>
      <c r="J36" s="659"/>
      <c r="K36" s="659"/>
      <c r="L36" s="659"/>
      <c r="M36" s="659"/>
      <c r="N36" s="659"/>
      <c r="O36" s="659"/>
      <c r="P36" s="659"/>
      <c r="Q36" s="660"/>
      <c r="R36" s="661" t="s">
        <v>182</v>
      </c>
      <c r="S36" s="664"/>
      <c r="T36" s="664"/>
      <c r="U36" s="664"/>
      <c r="V36" s="664"/>
      <c r="W36" s="664"/>
      <c r="X36" s="664"/>
      <c r="Y36" s="665"/>
      <c r="Z36" s="723" t="s">
        <v>182</v>
      </c>
      <c r="AA36" s="723"/>
      <c r="AB36" s="723"/>
      <c r="AC36" s="723"/>
      <c r="AD36" s="724" t="s">
        <v>182</v>
      </c>
      <c r="AE36" s="724"/>
      <c r="AF36" s="724"/>
      <c r="AG36" s="724"/>
      <c r="AH36" s="724"/>
      <c r="AI36" s="724"/>
      <c r="AJ36" s="724"/>
      <c r="AK36" s="724"/>
      <c r="AL36" s="666" t="s">
        <v>182</v>
      </c>
      <c r="AM36" s="667"/>
      <c r="AN36" s="667"/>
      <c r="AO36" s="725"/>
      <c r="AQ36" s="698" t="s">
        <v>328</v>
      </c>
      <c r="AR36" s="699"/>
      <c r="AS36" s="699"/>
      <c r="AT36" s="699"/>
      <c r="AU36" s="699"/>
      <c r="AV36" s="699"/>
      <c r="AW36" s="699"/>
      <c r="AX36" s="699"/>
      <c r="AY36" s="700"/>
      <c r="AZ36" s="661">
        <v>121920</v>
      </c>
      <c r="BA36" s="664"/>
      <c r="BB36" s="664"/>
      <c r="BC36" s="664"/>
      <c r="BD36" s="662"/>
      <c r="BE36" s="662"/>
      <c r="BF36" s="701"/>
      <c r="BG36" s="705" t="s">
        <v>329</v>
      </c>
      <c r="BH36" s="702"/>
      <c r="BI36" s="702"/>
      <c r="BJ36" s="702"/>
      <c r="BK36" s="702"/>
      <c r="BL36" s="702"/>
      <c r="BM36" s="702"/>
      <c r="BN36" s="702"/>
      <c r="BO36" s="702"/>
      <c r="BP36" s="702"/>
      <c r="BQ36" s="702"/>
      <c r="BR36" s="702"/>
      <c r="BS36" s="702"/>
      <c r="BT36" s="702"/>
      <c r="BU36" s="703"/>
      <c r="BV36" s="661">
        <v>42968</v>
      </c>
      <c r="BW36" s="664"/>
      <c r="BX36" s="664"/>
      <c r="BY36" s="664"/>
      <c r="BZ36" s="664"/>
      <c r="CA36" s="664"/>
      <c r="CB36" s="704"/>
      <c r="CD36" s="705" t="s">
        <v>330</v>
      </c>
      <c r="CE36" s="702"/>
      <c r="CF36" s="702"/>
      <c r="CG36" s="702"/>
      <c r="CH36" s="702"/>
      <c r="CI36" s="702"/>
      <c r="CJ36" s="702"/>
      <c r="CK36" s="702"/>
      <c r="CL36" s="702"/>
      <c r="CM36" s="702"/>
      <c r="CN36" s="702"/>
      <c r="CO36" s="702"/>
      <c r="CP36" s="702"/>
      <c r="CQ36" s="703"/>
      <c r="CR36" s="661">
        <v>574499</v>
      </c>
      <c r="CS36" s="664"/>
      <c r="CT36" s="664"/>
      <c r="CU36" s="664"/>
      <c r="CV36" s="664"/>
      <c r="CW36" s="664"/>
      <c r="CX36" s="664"/>
      <c r="CY36" s="665"/>
      <c r="CZ36" s="666">
        <v>14.5</v>
      </c>
      <c r="DA36" s="695"/>
      <c r="DB36" s="695"/>
      <c r="DC36" s="696"/>
      <c r="DD36" s="669">
        <v>486754</v>
      </c>
      <c r="DE36" s="664"/>
      <c r="DF36" s="664"/>
      <c r="DG36" s="664"/>
      <c r="DH36" s="664"/>
      <c r="DI36" s="664"/>
      <c r="DJ36" s="664"/>
      <c r="DK36" s="665"/>
      <c r="DL36" s="669">
        <v>432662</v>
      </c>
      <c r="DM36" s="664"/>
      <c r="DN36" s="664"/>
      <c r="DO36" s="664"/>
      <c r="DP36" s="664"/>
      <c r="DQ36" s="664"/>
      <c r="DR36" s="664"/>
      <c r="DS36" s="664"/>
      <c r="DT36" s="664"/>
      <c r="DU36" s="664"/>
      <c r="DV36" s="665"/>
      <c r="DW36" s="666">
        <v>18.899999999999999</v>
      </c>
      <c r="DX36" s="695"/>
      <c r="DY36" s="695"/>
      <c r="DZ36" s="695"/>
      <c r="EA36" s="695"/>
      <c r="EB36" s="695"/>
      <c r="EC36" s="697"/>
    </row>
    <row r="37" spans="2:133" ht="11.25" customHeight="1" x14ac:dyDescent="0.2">
      <c r="B37" s="658" t="s">
        <v>331</v>
      </c>
      <c r="C37" s="659"/>
      <c r="D37" s="659"/>
      <c r="E37" s="659"/>
      <c r="F37" s="659"/>
      <c r="G37" s="659"/>
      <c r="H37" s="659"/>
      <c r="I37" s="659"/>
      <c r="J37" s="659"/>
      <c r="K37" s="659"/>
      <c r="L37" s="659"/>
      <c r="M37" s="659"/>
      <c r="N37" s="659"/>
      <c r="O37" s="659"/>
      <c r="P37" s="659"/>
      <c r="Q37" s="660"/>
      <c r="R37" s="661">
        <v>101100</v>
      </c>
      <c r="S37" s="664"/>
      <c r="T37" s="664"/>
      <c r="U37" s="664"/>
      <c r="V37" s="664"/>
      <c r="W37" s="664"/>
      <c r="X37" s="664"/>
      <c r="Y37" s="665"/>
      <c r="Z37" s="723">
        <v>2.5</v>
      </c>
      <c r="AA37" s="723"/>
      <c r="AB37" s="723"/>
      <c r="AC37" s="723"/>
      <c r="AD37" s="724" t="s">
        <v>226</v>
      </c>
      <c r="AE37" s="724"/>
      <c r="AF37" s="724"/>
      <c r="AG37" s="724"/>
      <c r="AH37" s="724"/>
      <c r="AI37" s="724"/>
      <c r="AJ37" s="724"/>
      <c r="AK37" s="724"/>
      <c r="AL37" s="666" t="s">
        <v>133</v>
      </c>
      <c r="AM37" s="667"/>
      <c r="AN37" s="667"/>
      <c r="AO37" s="725"/>
      <c r="AQ37" s="698" t="s">
        <v>332</v>
      </c>
      <c r="AR37" s="699"/>
      <c r="AS37" s="699"/>
      <c r="AT37" s="699"/>
      <c r="AU37" s="699"/>
      <c r="AV37" s="699"/>
      <c r="AW37" s="699"/>
      <c r="AX37" s="699"/>
      <c r="AY37" s="700"/>
      <c r="AZ37" s="661">
        <v>104338</v>
      </c>
      <c r="BA37" s="664"/>
      <c r="BB37" s="664"/>
      <c r="BC37" s="664"/>
      <c r="BD37" s="662"/>
      <c r="BE37" s="662"/>
      <c r="BF37" s="701"/>
      <c r="BG37" s="705" t="s">
        <v>333</v>
      </c>
      <c r="BH37" s="702"/>
      <c r="BI37" s="702"/>
      <c r="BJ37" s="702"/>
      <c r="BK37" s="702"/>
      <c r="BL37" s="702"/>
      <c r="BM37" s="702"/>
      <c r="BN37" s="702"/>
      <c r="BO37" s="702"/>
      <c r="BP37" s="702"/>
      <c r="BQ37" s="702"/>
      <c r="BR37" s="702"/>
      <c r="BS37" s="702"/>
      <c r="BT37" s="702"/>
      <c r="BU37" s="703"/>
      <c r="BV37" s="661">
        <v>1183</v>
      </c>
      <c r="BW37" s="664"/>
      <c r="BX37" s="664"/>
      <c r="BY37" s="664"/>
      <c r="BZ37" s="664"/>
      <c r="CA37" s="664"/>
      <c r="CB37" s="704"/>
      <c r="CD37" s="705" t="s">
        <v>334</v>
      </c>
      <c r="CE37" s="702"/>
      <c r="CF37" s="702"/>
      <c r="CG37" s="702"/>
      <c r="CH37" s="702"/>
      <c r="CI37" s="702"/>
      <c r="CJ37" s="702"/>
      <c r="CK37" s="702"/>
      <c r="CL37" s="702"/>
      <c r="CM37" s="702"/>
      <c r="CN37" s="702"/>
      <c r="CO37" s="702"/>
      <c r="CP37" s="702"/>
      <c r="CQ37" s="703"/>
      <c r="CR37" s="661">
        <v>249379</v>
      </c>
      <c r="CS37" s="662"/>
      <c r="CT37" s="662"/>
      <c r="CU37" s="662"/>
      <c r="CV37" s="662"/>
      <c r="CW37" s="662"/>
      <c r="CX37" s="662"/>
      <c r="CY37" s="663"/>
      <c r="CZ37" s="666">
        <v>6.3</v>
      </c>
      <c r="DA37" s="695"/>
      <c r="DB37" s="695"/>
      <c r="DC37" s="696"/>
      <c r="DD37" s="669">
        <v>246018</v>
      </c>
      <c r="DE37" s="662"/>
      <c r="DF37" s="662"/>
      <c r="DG37" s="662"/>
      <c r="DH37" s="662"/>
      <c r="DI37" s="662"/>
      <c r="DJ37" s="662"/>
      <c r="DK37" s="663"/>
      <c r="DL37" s="669">
        <v>231039</v>
      </c>
      <c r="DM37" s="662"/>
      <c r="DN37" s="662"/>
      <c r="DO37" s="662"/>
      <c r="DP37" s="662"/>
      <c r="DQ37" s="662"/>
      <c r="DR37" s="662"/>
      <c r="DS37" s="662"/>
      <c r="DT37" s="662"/>
      <c r="DU37" s="662"/>
      <c r="DV37" s="663"/>
      <c r="DW37" s="666">
        <v>10.1</v>
      </c>
      <c r="DX37" s="695"/>
      <c r="DY37" s="695"/>
      <c r="DZ37" s="695"/>
      <c r="EA37" s="695"/>
      <c r="EB37" s="695"/>
      <c r="EC37" s="697"/>
    </row>
    <row r="38" spans="2:133" ht="11.25" customHeight="1" x14ac:dyDescent="0.2">
      <c r="B38" s="673" t="s">
        <v>335</v>
      </c>
      <c r="C38" s="674"/>
      <c r="D38" s="674"/>
      <c r="E38" s="674"/>
      <c r="F38" s="674"/>
      <c r="G38" s="674"/>
      <c r="H38" s="674"/>
      <c r="I38" s="674"/>
      <c r="J38" s="674"/>
      <c r="K38" s="674"/>
      <c r="L38" s="674"/>
      <c r="M38" s="674"/>
      <c r="N38" s="674"/>
      <c r="O38" s="674"/>
      <c r="P38" s="674"/>
      <c r="Q38" s="675"/>
      <c r="R38" s="676">
        <v>4113507</v>
      </c>
      <c r="S38" s="713"/>
      <c r="T38" s="713"/>
      <c r="U38" s="713"/>
      <c r="V38" s="713"/>
      <c r="W38" s="713"/>
      <c r="X38" s="713"/>
      <c r="Y38" s="718"/>
      <c r="Z38" s="719">
        <v>100</v>
      </c>
      <c r="AA38" s="719"/>
      <c r="AB38" s="719"/>
      <c r="AC38" s="719"/>
      <c r="AD38" s="720">
        <v>2185175</v>
      </c>
      <c r="AE38" s="720"/>
      <c r="AF38" s="720"/>
      <c r="AG38" s="720"/>
      <c r="AH38" s="720"/>
      <c r="AI38" s="720"/>
      <c r="AJ38" s="720"/>
      <c r="AK38" s="720"/>
      <c r="AL38" s="679">
        <v>100</v>
      </c>
      <c r="AM38" s="721"/>
      <c r="AN38" s="721"/>
      <c r="AO38" s="722"/>
      <c r="AQ38" s="698" t="s">
        <v>336</v>
      </c>
      <c r="AR38" s="699"/>
      <c r="AS38" s="699"/>
      <c r="AT38" s="699"/>
      <c r="AU38" s="699"/>
      <c r="AV38" s="699"/>
      <c r="AW38" s="699"/>
      <c r="AX38" s="699"/>
      <c r="AY38" s="700"/>
      <c r="AZ38" s="661">
        <v>3936</v>
      </c>
      <c r="BA38" s="664"/>
      <c r="BB38" s="664"/>
      <c r="BC38" s="664"/>
      <c r="BD38" s="662"/>
      <c r="BE38" s="662"/>
      <c r="BF38" s="701"/>
      <c r="BG38" s="705" t="s">
        <v>337</v>
      </c>
      <c r="BH38" s="702"/>
      <c r="BI38" s="702"/>
      <c r="BJ38" s="702"/>
      <c r="BK38" s="702"/>
      <c r="BL38" s="702"/>
      <c r="BM38" s="702"/>
      <c r="BN38" s="702"/>
      <c r="BO38" s="702"/>
      <c r="BP38" s="702"/>
      <c r="BQ38" s="702"/>
      <c r="BR38" s="702"/>
      <c r="BS38" s="702"/>
      <c r="BT38" s="702"/>
      <c r="BU38" s="703"/>
      <c r="BV38" s="661">
        <v>1881</v>
      </c>
      <c r="BW38" s="664"/>
      <c r="BX38" s="664"/>
      <c r="BY38" s="664"/>
      <c r="BZ38" s="664"/>
      <c r="CA38" s="664"/>
      <c r="CB38" s="704"/>
      <c r="CD38" s="705" t="s">
        <v>338</v>
      </c>
      <c r="CE38" s="702"/>
      <c r="CF38" s="702"/>
      <c r="CG38" s="702"/>
      <c r="CH38" s="702"/>
      <c r="CI38" s="702"/>
      <c r="CJ38" s="702"/>
      <c r="CK38" s="702"/>
      <c r="CL38" s="702"/>
      <c r="CM38" s="702"/>
      <c r="CN38" s="702"/>
      <c r="CO38" s="702"/>
      <c r="CP38" s="702"/>
      <c r="CQ38" s="703"/>
      <c r="CR38" s="661">
        <v>457017</v>
      </c>
      <c r="CS38" s="664"/>
      <c r="CT38" s="664"/>
      <c r="CU38" s="664"/>
      <c r="CV38" s="664"/>
      <c r="CW38" s="664"/>
      <c r="CX38" s="664"/>
      <c r="CY38" s="665"/>
      <c r="CZ38" s="666">
        <v>11.5</v>
      </c>
      <c r="DA38" s="695"/>
      <c r="DB38" s="695"/>
      <c r="DC38" s="696"/>
      <c r="DD38" s="669">
        <v>393591</v>
      </c>
      <c r="DE38" s="664"/>
      <c r="DF38" s="664"/>
      <c r="DG38" s="664"/>
      <c r="DH38" s="664"/>
      <c r="DI38" s="664"/>
      <c r="DJ38" s="664"/>
      <c r="DK38" s="665"/>
      <c r="DL38" s="669">
        <v>350635</v>
      </c>
      <c r="DM38" s="664"/>
      <c r="DN38" s="664"/>
      <c r="DO38" s="664"/>
      <c r="DP38" s="664"/>
      <c r="DQ38" s="664"/>
      <c r="DR38" s="664"/>
      <c r="DS38" s="664"/>
      <c r="DT38" s="664"/>
      <c r="DU38" s="664"/>
      <c r="DV38" s="665"/>
      <c r="DW38" s="666">
        <v>15.3</v>
      </c>
      <c r="DX38" s="695"/>
      <c r="DY38" s="695"/>
      <c r="DZ38" s="695"/>
      <c r="EA38" s="695"/>
      <c r="EB38" s="695"/>
      <c r="EC38" s="697"/>
    </row>
    <row r="39" spans="2:133" ht="11.25" customHeight="1" x14ac:dyDescent="0.2">
      <c r="AQ39" s="698" t="s">
        <v>339</v>
      </c>
      <c r="AR39" s="699"/>
      <c r="AS39" s="699"/>
      <c r="AT39" s="699"/>
      <c r="AU39" s="699"/>
      <c r="AV39" s="699"/>
      <c r="AW39" s="699"/>
      <c r="AX39" s="699"/>
      <c r="AY39" s="700"/>
      <c r="AZ39" s="661">
        <v>962</v>
      </c>
      <c r="BA39" s="664"/>
      <c r="BB39" s="664"/>
      <c r="BC39" s="664"/>
      <c r="BD39" s="662"/>
      <c r="BE39" s="662"/>
      <c r="BF39" s="701"/>
      <c r="BG39" s="706" t="s">
        <v>340</v>
      </c>
      <c r="BH39" s="707"/>
      <c r="BI39" s="707"/>
      <c r="BJ39" s="707"/>
      <c r="BK39" s="707"/>
      <c r="BL39" s="235"/>
      <c r="BM39" s="702" t="s">
        <v>341</v>
      </c>
      <c r="BN39" s="702"/>
      <c r="BO39" s="702"/>
      <c r="BP39" s="702"/>
      <c r="BQ39" s="702"/>
      <c r="BR39" s="702"/>
      <c r="BS39" s="702"/>
      <c r="BT39" s="702"/>
      <c r="BU39" s="703"/>
      <c r="BV39" s="661">
        <v>95</v>
      </c>
      <c r="BW39" s="664"/>
      <c r="BX39" s="664"/>
      <c r="BY39" s="664"/>
      <c r="BZ39" s="664"/>
      <c r="CA39" s="664"/>
      <c r="CB39" s="704"/>
      <c r="CD39" s="705" t="s">
        <v>342</v>
      </c>
      <c r="CE39" s="702"/>
      <c r="CF39" s="702"/>
      <c r="CG39" s="702"/>
      <c r="CH39" s="702"/>
      <c r="CI39" s="702"/>
      <c r="CJ39" s="702"/>
      <c r="CK39" s="702"/>
      <c r="CL39" s="702"/>
      <c r="CM39" s="702"/>
      <c r="CN39" s="702"/>
      <c r="CO39" s="702"/>
      <c r="CP39" s="702"/>
      <c r="CQ39" s="703"/>
      <c r="CR39" s="661">
        <v>154847</v>
      </c>
      <c r="CS39" s="662"/>
      <c r="CT39" s="662"/>
      <c r="CU39" s="662"/>
      <c r="CV39" s="662"/>
      <c r="CW39" s="662"/>
      <c r="CX39" s="662"/>
      <c r="CY39" s="663"/>
      <c r="CZ39" s="666">
        <v>3.9</v>
      </c>
      <c r="DA39" s="695"/>
      <c r="DB39" s="695"/>
      <c r="DC39" s="696"/>
      <c r="DD39" s="669">
        <v>150017</v>
      </c>
      <c r="DE39" s="662"/>
      <c r="DF39" s="662"/>
      <c r="DG39" s="662"/>
      <c r="DH39" s="662"/>
      <c r="DI39" s="662"/>
      <c r="DJ39" s="662"/>
      <c r="DK39" s="663"/>
      <c r="DL39" s="669" t="s">
        <v>226</v>
      </c>
      <c r="DM39" s="662"/>
      <c r="DN39" s="662"/>
      <c r="DO39" s="662"/>
      <c r="DP39" s="662"/>
      <c r="DQ39" s="662"/>
      <c r="DR39" s="662"/>
      <c r="DS39" s="662"/>
      <c r="DT39" s="662"/>
      <c r="DU39" s="662"/>
      <c r="DV39" s="663"/>
      <c r="DW39" s="666" t="s">
        <v>226</v>
      </c>
      <c r="DX39" s="695"/>
      <c r="DY39" s="695"/>
      <c r="DZ39" s="695"/>
      <c r="EA39" s="695"/>
      <c r="EB39" s="695"/>
      <c r="EC39" s="697"/>
    </row>
    <row r="40" spans="2:133" ht="11.25" customHeight="1" x14ac:dyDescent="0.2">
      <c r="AQ40" s="698" t="s">
        <v>343</v>
      </c>
      <c r="AR40" s="699"/>
      <c r="AS40" s="699"/>
      <c r="AT40" s="699"/>
      <c r="AU40" s="699"/>
      <c r="AV40" s="699"/>
      <c r="AW40" s="699"/>
      <c r="AX40" s="699"/>
      <c r="AY40" s="700"/>
      <c r="AZ40" s="661">
        <v>84873</v>
      </c>
      <c r="BA40" s="664"/>
      <c r="BB40" s="664"/>
      <c r="BC40" s="664"/>
      <c r="BD40" s="662"/>
      <c r="BE40" s="662"/>
      <c r="BF40" s="701"/>
      <c r="BG40" s="706"/>
      <c r="BH40" s="707"/>
      <c r="BI40" s="707"/>
      <c r="BJ40" s="707"/>
      <c r="BK40" s="707"/>
      <c r="BL40" s="235"/>
      <c r="BM40" s="702" t="s">
        <v>344</v>
      </c>
      <c r="BN40" s="702"/>
      <c r="BO40" s="702"/>
      <c r="BP40" s="702"/>
      <c r="BQ40" s="702"/>
      <c r="BR40" s="702"/>
      <c r="BS40" s="702"/>
      <c r="BT40" s="702"/>
      <c r="BU40" s="703"/>
      <c r="BV40" s="661" t="s">
        <v>226</v>
      </c>
      <c r="BW40" s="664"/>
      <c r="BX40" s="664"/>
      <c r="BY40" s="664"/>
      <c r="BZ40" s="664"/>
      <c r="CA40" s="664"/>
      <c r="CB40" s="704"/>
      <c r="CD40" s="705" t="s">
        <v>345</v>
      </c>
      <c r="CE40" s="702"/>
      <c r="CF40" s="702"/>
      <c r="CG40" s="702"/>
      <c r="CH40" s="702"/>
      <c r="CI40" s="702"/>
      <c r="CJ40" s="702"/>
      <c r="CK40" s="702"/>
      <c r="CL40" s="702"/>
      <c r="CM40" s="702"/>
      <c r="CN40" s="702"/>
      <c r="CO40" s="702"/>
      <c r="CP40" s="702"/>
      <c r="CQ40" s="703"/>
      <c r="CR40" s="661" t="s">
        <v>226</v>
      </c>
      <c r="CS40" s="664"/>
      <c r="CT40" s="664"/>
      <c r="CU40" s="664"/>
      <c r="CV40" s="664"/>
      <c r="CW40" s="664"/>
      <c r="CX40" s="664"/>
      <c r="CY40" s="665"/>
      <c r="CZ40" s="666" t="s">
        <v>182</v>
      </c>
      <c r="DA40" s="695"/>
      <c r="DB40" s="695"/>
      <c r="DC40" s="696"/>
      <c r="DD40" s="669" t="s">
        <v>226</v>
      </c>
      <c r="DE40" s="664"/>
      <c r="DF40" s="664"/>
      <c r="DG40" s="664"/>
      <c r="DH40" s="664"/>
      <c r="DI40" s="664"/>
      <c r="DJ40" s="664"/>
      <c r="DK40" s="665"/>
      <c r="DL40" s="669" t="s">
        <v>182</v>
      </c>
      <c r="DM40" s="664"/>
      <c r="DN40" s="664"/>
      <c r="DO40" s="664"/>
      <c r="DP40" s="664"/>
      <c r="DQ40" s="664"/>
      <c r="DR40" s="664"/>
      <c r="DS40" s="664"/>
      <c r="DT40" s="664"/>
      <c r="DU40" s="664"/>
      <c r="DV40" s="665"/>
      <c r="DW40" s="666" t="s">
        <v>226</v>
      </c>
      <c r="DX40" s="695"/>
      <c r="DY40" s="695"/>
      <c r="DZ40" s="695"/>
      <c r="EA40" s="695"/>
      <c r="EB40" s="695"/>
      <c r="EC40" s="697"/>
    </row>
    <row r="41" spans="2:133" ht="11.25" customHeight="1" x14ac:dyDescent="0.2">
      <c r="AQ41" s="710" t="s">
        <v>346</v>
      </c>
      <c r="AR41" s="711"/>
      <c r="AS41" s="711"/>
      <c r="AT41" s="711"/>
      <c r="AU41" s="711"/>
      <c r="AV41" s="711"/>
      <c r="AW41" s="711"/>
      <c r="AX41" s="711"/>
      <c r="AY41" s="712"/>
      <c r="AZ41" s="676">
        <v>266844</v>
      </c>
      <c r="BA41" s="713"/>
      <c r="BB41" s="713"/>
      <c r="BC41" s="713"/>
      <c r="BD41" s="677"/>
      <c r="BE41" s="677"/>
      <c r="BF41" s="714"/>
      <c r="BG41" s="708"/>
      <c r="BH41" s="709"/>
      <c r="BI41" s="709"/>
      <c r="BJ41" s="709"/>
      <c r="BK41" s="709"/>
      <c r="BL41" s="236"/>
      <c r="BM41" s="715" t="s">
        <v>347</v>
      </c>
      <c r="BN41" s="715"/>
      <c r="BO41" s="715"/>
      <c r="BP41" s="715"/>
      <c r="BQ41" s="715"/>
      <c r="BR41" s="715"/>
      <c r="BS41" s="715"/>
      <c r="BT41" s="715"/>
      <c r="BU41" s="716"/>
      <c r="BV41" s="676">
        <v>395</v>
      </c>
      <c r="BW41" s="713"/>
      <c r="BX41" s="713"/>
      <c r="BY41" s="713"/>
      <c r="BZ41" s="713"/>
      <c r="CA41" s="713"/>
      <c r="CB41" s="717"/>
      <c r="CD41" s="705" t="s">
        <v>348</v>
      </c>
      <c r="CE41" s="702"/>
      <c r="CF41" s="702"/>
      <c r="CG41" s="702"/>
      <c r="CH41" s="702"/>
      <c r="CI41" s="702"/>
      <c r="CJ41" s="702"/>
      <c r="CK41" s="702"/>
      <c r="CL41" s="702"/>
      <c r="CM41" s="702"/>
      <c r="CN41" s="702"/>
      <c r="CO41" s="702"/>
      <c r="CP41" s="702"/>
      <c r="CQ41" s="703"/>
      <c r="CR41" s="661" t="s">
        <v>182</v>
      </c>
      <c r="CS41" s="662"/>
      <c r="CT41" s="662"/>
      <c r="CU41" s="662"/>
      <c r="CV41" s="662"/>
      <c r="CW41" s="662"/>
      <c r="CX41" s="662"/>
      <c r="CY41" s="663"/>
      <c r="CZ41" s="666" t="s">
        <v>182</v>
      </c>
      <c r="DA41" s="695"/>
      <c r="DB41" s="695"/>
      <c r="DC41" s="696"/>
      <c r="DD41" s="669" t="s">
        <v>226</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2">
      <c r="B42" s="229" t="s">
        <v>349</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350</v>
      </c>
      <c r="CE42" s="659"/>
      <c r="CF42" s="659"/>
      <c r="CG42" s="659"/>
      <c r="CH42" s="659"/>
      <c r="CI42" s="659"/>
      <c r="CJ42" s="659"/>
      <c r="CK42" s="659"/>
      <c r="CL42" s="659"/>
      <c r="CM42" s="659"/>
      <c r="CN42" s="659"/>
      <c r="CO42" s="659"/>
      <c r="CP42" s="659"/>
      <c r="CQ42" s="660"/>
      <c r="CR42" s="661">
        <v>778629</v>
      </c>
      <c r="CS42" s="664"/>
      <c r="CT42" s="664"/>
      <c r="CU42" s="664"/>
      <c r="CV42" s="664"/>
      <c r="CW42" s="664"/>
      <c r="CX42" s="664"/>
      <c r="CY42" s="665"/>
      <c r="CZ42" s="666">
        <v>19.600000000000001</v>
      </c>
      <c r="DA42" s="667"/>
      <c r="DB42" s="667"/>
      <c r="DC42" s="668"/>
      <c r="DD42" s="669">
        <v>235068</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2">
      <c r="B43" s="239" t="s">
        <v>351</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352</v>
      </c>
      <c r="CE43" s="659"/>
      <c r="CF43" s="659"/>
      <c r="CG43" s="659"/>
      <c r="CH43" s="659"/>
      <c r="CI43" s="659"/>
      <c r="CJ43" s="659"/>
      <c r="CK43" s="659"/>
      <c r="CL43" s="659"/>
      <c r="CM43" s="659"/>
      <c r="CN43" s="659"/>
      <c r="CO43" s="659"/>
      <c r="CP43" s="659"/>
      <c r="CQ43" s="660"/>
      <c r="CR43" s="661">
        <v>8264</v>
      </c>
      <c r="CS43" s="662"/>
      <c r="CT43" s="662"/>
      <c r="CU43" s="662"/>
      <c r="CV43" s="662"/>
      <c r="CW43" s="662"/>
      <c r="CX43" s="662"/>
      <c r="CY43" s="663"/>
      <c r="CZ43" s="666">
        <v>0.2</v>
      </c>
      <c r="DA43" s="695"/>
      <c r="DB43" s="695"/>
      <c r="DC43" s="696"/>
      <c r="DD43" s="669">
        <v>8264</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2">
      <c r="B44" s="240" t="s">
        <v>353</v>
      </c>
      <c r="CD44" s="689" t="s">
        <v>304</v>
      </c>
      <c r="CE44" s="690"/>
      <c r="CF44" s="658" t="s">
        <v>354</v>
      </c>
      <c r="CG44" s="659"/>
      <c r="CH44" s="659"/>
      <c r="CI44" s="659"/>
      <c r="CJ44" s="659"/>
      <c r="CK44" s="659"/>
      <c r="CL44" s="659"/>
      <c r="CM44" s="659"/>
      <c r="CN44" s="659"/>
      <c r="CO44" s="659"/>
      <c r="CP44" s="659"/>
      <c r="CQ44" s="660"/>
      <c r="CR44" s="661">
        <v>778629</v>
      </c>
      <c r="CS44" s="664"/>
      <c r="CT44" s="664"/>
      <c r="CU44" s="664"/>
      <c r="CV44" s="664"/>
      <c r="CW44" s="664"/>
      <c r="CX44" s="664"/>
      <c r="CY44" s="665"/>
      <c r="CZ44" s="666">
        <v>19.600000000000001</v>
      </c>
      <c r="DA44" s="667"/>
      <c r="DB44" s="667"/>
      <c r="DC44" s="668"/>
      <c r="DD44" s="669">
        <v>235068</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2">
      <c r="CD45" s="691"/>
      <c r="CE45" s="692"/>
      <c r="CF45" s="658" t="s">
        <v>355</v>
      </c>
      <c r="CG45" s="659"/>
      <c r="CH45" s="659"/>
      <c r="CI45" s="659"/>
      <c r="CJ45" s="659"/>
      <c r="CK45" s="659"/>
      <c r="CL45" s="659"/>
      <c r="CM45" s="659"/>
      <c r="CN45" s="659"/>
      <c r="CO45" s="659"/>
      <c r="CP45" s="659"/>
      <c r="CQ45" s="660"/>
      <c r="CR45" s="661">
        <v>475925</v>
      </c>
      <c r="CS45" s="662"/>
      <c r="CT45" s="662"/>
      <c r="CU45" s="662"/>
      <c r="CV45" s="662"/>
      <c r="CW45" s="662"/>
      <c r="CX45" s="662"/>
      <c r="CY45" s="663"/>
      <c r="CZ45" s="666">
        <v>12</v>
      </c>
      <c r="DA45" s="695"/>
      <c r="DB45" s="695"/>
      <c r="DC45" s="696"/>
      <c r="DD45" s="669">
        <v>89723</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2">
      <c r="CD46" s="691"/>
      <c r="CE46" s="692"/>
      <c r="CF46" s="658" t="s">
        <v>356</v>
      </c>
      <c r="CG46" s="659"/>
      <c r="CH46" s="659"/>
      <c r="CI46" s="659"/>
      <c r="CJ46" s="659"/>
      <c r="CK46" s="659"/>
      <c r="CL46" s="659"/>
      <c r="CM46" s="659"/>
      <c r="CN46" s="659"/>
      <c r="CO46" s="659"/>
      <c r="CP46" s="659"/>
      <c r="CQ46" s="660"/>
      <c r="CR46" s="661">
        <v>302114</v>
      </c>
      <c r="CS46" s="664"/>
      <c r="CT46" s="664"/>
      <c r="CU46" s="664"/>
      <c r="CV46" s="664"/>
      <c r="CW46" s="664"/>
      <c r="CX46" s="664"/>
      <c r="CY46" s="665"/>
      <c r="CZ46" s="666">
        <v>7.6</v>
      </c>
      <c r="DA46" s="667"/>
      <c r="DB46" s="667"/>
      <c r="DC46" s="668"/>
      <c r="DD46" s="669">
        <v>144903</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2">
      <c r="CD47" s="691"/>
      <c r="CE47" s="692"/>
      <c r="CF47" s="658" t="s">
        <v>357</v>
      </c>
      <c r="CG47" s="659"/>
      <c r="CH47" s="659"/>
      <c r="CI47" s="659"/>
      <c r="CJ47" s="659"/>
      <c r="CK47" s="659"/>
      <c r="CL47" s="659"/>
      <c r="CM47" s="659"/>
      <c r="CN47" s="659"/>
      <c r="CO47" s="659"/>
      <c r="CP47" s="659"/>
      <c r="CQ47" s="660"/>
      <c r="CR47" s="661" t="s">
        <v>182</v>
      </c>
      <c r="CS47" s="662"/>
      <c r="CT47" s="662"/>
      <c r="CU47" s="662"/>
      <c r="CV47" s="662"/>
      <c r="CW47" s="662"/>
      <c r="CX47" s="662"/>
      <c r="CY47" s="663"/>
      <c r="CZ47" s="666" t="s">
        <v>226</v>
      </c>
      <c r="DA47" s="695"/>
      <c r="DB47" s="695"/>
      <c r="DC47" s="696"/>
      <c r="DD47" s="669" t="s">
        <v>226</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ht="10.8" x14ac:dyDescent="0.2">
      <c r="CD48" s="693"/>
      <c r="CE48" s="694"/>
      <c r="CF48" s="658" t="s">
        <v>358</v>
      </c>
      <c r="CG48" s="659"/>
      <c r="CH48" s="659"/>
      <c r="CI48" s="659"/>
      <c r="CJ48" s="659"/>
      <c r="CK48" s="659"/>
      <c r="CL48" s="659"/>
      <c r="CM48" s="659"/>
      <c r="CN48" s="659"/>
      <c r="CO48" s="659"/>
      <c r="CP48" s="659"/>
      <c r="CQ48" s="660"/>
      <c r="CR48" s="661" t="s">
        <v>182</v>
      </c>
      <c r="CS48" s="664"/>
      <c r="CT48" s="664"/>
      <c r="CU48" s="664"/>
      <c r="CV48" s="664"/>
      <c r="CW48" s="664"/>
      <c r="CX48" s="664"/>
      <c r="CY48" s="665"/>
      <c r="CZ48" s="666" t="s">
        <v>182</v>
      </c>
      <c r="DA48" s="667"/>
      <c r="DB48" s="667"/>
      <c r="DC48" s="668"/>
      <c r="DD48" s="669" t="s">
        <v>182</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2">
      <c r="CD49" s="673" t="s">
        <v>359</v>
      </c>
      <c r="CE49" s="674"/>
      <c r="CF49" s="674"/>
      <c r="CG49" s="674"/>
      <c r="CH49" s="674"/>
      <c r="CI49" s="674"/>
      <c r="CJ49" s="674"/>
      <c r="CK49" s="674"/>
      <c r="CL49" s="674"/>
      <c r="CM49" s="674"/>
      <c r="CN49" s="674"/>
      <c r="CO49" s="674"/>
      <c r="CP49" s="674"/>
      <c r="CQ49" s="675"/>
      <c r="CR49" s="676">
        <v>3968916</v>
      </c>
      <c r="CS49" s="677"/>
      <c r="CT49" s="677"/>
      <c r="CU49" s="677"/>
      <c r="CV49" s="677"/>
      <c r="CW49" s="677"/>
      <c r="CX49" s="677"/>
      <c r="CY49" s="678"/>
      <c r="CZ49" s="679">
        <v>100</v>
      </c>
      <c r="DA49" s="680"/>
      <c r="DB49" s="680"/>
      <c r="DC49" s="681"/>
      <c r="DD49" s="682">
        <v>2787073</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t="10.8" hidden="1" x14ac:dyDescent="0.2"/>
    <row r="51" spans="82:133" ht="10.8" hidden="1" x14ac:dyDescent="0.2"/>
    <row r="52" spans="82:133" ht="10.8" hidden="1" x14ac:dyDescent="0.2"/>
    <row r="53" spans="82:133" ht="10.8" hidden="1" x14ac:dyDescent="0.2"/>
  </sheetData>
  <sheetProtection algorithmName="SHA-512" hashValue="twot4j9+SW74z1QJiynFbYAt7Th4CNs1r03Lhz9jvKHbf+lMthNnMlPTPuQYavhgV9+SmDo8V9f/WQvJngZe7Q==" saltValue="w830WQ6f85RoIFezfE2U2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5"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heetViews>
  <sheetFormatPr defaultColWidth="0" defaultRowHeight="13.2" zeroHeight="1" x14ac:dyDescent="0.2"/>
  <cols>
    <col min="1" max="130" width="2.77734375" style="289" customWidth="1"/>
    <col min="131" max="131" width="1.6640625" style="289" customWidth="1"/>
    <col min="132" max="16384" width="9" style="289" hidden="1"/>
  </cols>
  <sheetData>
    <row r="1" spans="1:131" s="247" customFormat="1" ht="11.25" customHeight="1" thickBot="1" x14ac:dyDescent="0.25">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5">
      <c r="A2" s="248" t="s">
        <v>360</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361</v>
      </c>
      <c r="DK2" s="1200"/>
      <c r="DL2" s="1200"/>
      <c r="DM2" s="1200"/>
      <c r="DN2" s="1200"/>
      <c r="DO2" s="1201"/>
      <c r="DP2" s="249"/>
      <c r="DQ2" s="1199" t="s">
        <v>362</v>
      </c>
      <c r="DR2" s="1200"/>
      <c r="DS2" s="1200"/>
      <c r="DT2" s="1200"/>
      <c r="DU2" s="1200"/>
      <c r="DV2" s="1200"/>
      <c r="DW2" s="1200"/>
      <c r="DX2" s="1200"/>
      <c r="DY2" s="1200"/>
      <c r="DZ2" s="1201"/>
      <c r="EA2" s="250"/>
    </row>
    <row r="3" spans="1:131" s="247" customFormat="1" ht="11.25" customHeight="1" x14ac:dyDescent="0.2">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5">
      <c r="A4" s="1152" t="s">
        <v>363</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364</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2">
      <c r="A5" s="1084" t="s">
        <v>365</v>
      </c>
      <c r="B5" s="1085"/>
      <c r="C5" s="1085"/>
      <c r="D5" s="1085"/>
      <c r="E5" s="1085"/>
      <c r="F5" s="1085"/>
      <c r="G5" s="1085"/>
      <c r="H5" s="1085"/>
      <c r="I5" s="1085"/>
      <c r="J5" s="1085"/>
      <c r="K5" s="1085"/>
      <c r="L5" s="1085"/>
      <c r="M5" s="1085"/>
      <c r="N5" s="1085"/>
      <c r="O5" s="1085"/>
      <c r="P5" s="1086"/>
      <c r="Q5" s="1090" t="s">
        <v>366</v>
      </c>
      <c r="R5" s="1091"/>
      <c r="S5" s="1091"/>
      <c r="T5" s="1091"/>
      <c r="U5" s="1092"/>
      <c r="V5" s="1090" t="s">
        <v>367</v>
      </c>
      <c r="W5" s="1091"/>
      <c r="X5" s="1091"/>
      <c r="Y5" s="1091"/>
      <c r="Z5" s="1092"/>
      <c r="AA5" s="1090" t="s">
        <v>368</v>
      </c>
      <c r="AB5" s="1091"/>
      <c r="AC5" s="1091"/>
      <c r="AD5" s="1091"/>
      <c r="AE5" s="1091"/>
      <c r="AF5" s="1202" t="s">
        <v>369</v>
      </c>
      <c r="AG5" s="1091"/>
      <c r="AH5" s="1091"/>
      <c r="AI5" s="1091"/>
      <c r="AJ5" s="1106"/>
      <c r="AK5" s="1091" t="s">
        <v>370</v>
      </c>
      <c r="AL5" s="1091"/>
      <c r="AM5" s="1091"/>
      <c r="AN5" s="1091"/>
      <c r="AO5" s="1092"/>
      <c r="AP5" s="1090" t="s">
        <v>371</v>
      </c>
      <c r="AQ5" s="1091"/>
      <c r="AR5" s="1091"/>
      <c r="AS5" s="1091"/>
      <c r="AT5" s="1092"/>
      <c r="AU5" s="1090" t="s">
        <v>372</v>
      </c>
      <c r="AV5" s="1091"/>
      <c r="AW5" s="1091"/>
      <c r="AX5" s="1091"/>
      <c r="AY5" s="1106"/>
      <c r="AZ5" s="256"/>
      <c r="BA5" s="256"/>
      <c r="BB5" s="256"/>
      <c r="BC5" s="256"/>
      <c r="BD5" s="256"/>
      <c r="BE5" s="257"/>
      <c r="BF5" s="257"/>
      <c r="BG5" s="257"/>
      <c r="BH5" s="257"/>
      <c r="BI5" s="257"/>
      <c r="BJ5" s="257"/>
      <c r="BK5" s="257"/>
      <c r="BL5" s="257"/>
      <c r="BM5" s="257"/>
      <c r="BN5" s="257"/>
      <c r="BO5" s="257"/>
      <c r="BP5" s="257"/>
      <c r="BQ5" s="1084" t="s">
        <v>373</v>
      </c>
      <c r="BR5" s="1085"/>
      <c r="BS5" s="1085"/>
      <c r="BT5" s="1085"/>
      <c r="BU5" s="1085"/>
      <c r="BV5" s="1085"/>
      <c r="BW5" s="1085"/>
      <c r="BX5" s="1085"/>
      <c r="BY5" s="1085"/>
      <c r="BZ5" s="1085"/>
      <c r="CA5" s="1085"/>
      <c r="CB5" s="1085"/>
      <c r="CC5" s="1085"/>
      <c r="CD5" s="1085"/>
      <c r="CE5" s="1085"/>
      <c r="CF5" s="1085"/>
      <c r="CG5" s="1086"/>
      <c r="CH5" s="1090" t="s">
        <v>374</v>
      </c>
      <c r="CI5" s="1091"/>
      <c r="CJ5" s="1091"/>
      <c r="CK5" s="1091"/>
      <c r="CL5" s="1092"/>
      <c r="CM5" s="1090" t="s">
        <v>375</v>
      </c>
      <c r="CN5" s="1091"/>
      <c r="CO5" s="1091"/>
      <c r="CP5" s="1091"/>
      <c r="CQ5" s="1092"/>
      <c r="CR5" s="1090" t="s">
        <v>376</v>
      </c>
      <c r="CS5" s="1091"/>
      <c r="CT5" s="1091"/>
      <c r="CU5" s="1091"/>
      <c r="CV5" s="1092"/>
      <c r="CW5" s="1090" t="s">
        <v>377</v>
      </c>
      <c r="CX5" s="1091"/>
      <c r="CY5" s="1091"/>
      <c r="CZ5" s="1091"/>
      <c r="DA5" s="1092"/>
      <c r="DB5" s="1090" t="s">
        <v>378</v>
      </c>
      <c r="DC5" s="1091"/>
      <c r="DD5" s="1091"/>
      <c r="DE5" s="1091"/>
      <c r="DF5" s="1092"/>
      <c r="DG5" s="1187" t="s">
        <v>379</v>
      </c>
      <c r="DH5" s="1188"/>
      <c r="DI5" s="1188"/>
      <c r="DJ5" s="1188"/>
      <c r="DK5" s="1189"/>
      <c r="DL5" s="1187" t="s">
        <v>380</v>
      </c>
      <c r="DM5" s="1188"/>
      <c r="DN5" s="1188"/>
      <c r="DO5" s="1188"/>
      <c r="DP5" s="1189"/>
      <c r="DQ5" s="1090" t="s">
        <v>381</v>
      </c>
      <c r="DR5" s="1091"/>
      <c r="DS5" s="1091"/>
      <c r="DT5" s="1091"/>
      <c r="DU5" s="1092"/>
      <c r="DV5" s="1090" t="s">
        <v>372</v>
      </c>
      <c r="DW5" s="1091"/>
      <c r="DX5" s="1091"/>
      <c r="DY5" s="1091"/>
      <c r="DZ5" s="1106"/>
      <c r="EA5" s="254"/>
    </row>
    <row r="6" spans="1:131" s="255" customFormat="1" ht="26.25" customHeight="1" thickBot="1" x14ac:dyDescent="0.25">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2">
      <c r="A7" s="258">
        <v>1</v>
      </c>
      <c r="B7" s="1139" t="s">
        <v>382</v>
      </c>
      <c r="C7" s="1140"/>
      <c r="D7" s="1140"/>
      <c r="E7" s="1140"/>
      <c r="F7" s="1140"/>
      <c r="G7" s="1140"/>
      <c r="H7" s="1140"/>
      <c r="I7" s="1140"/>
      <c r="J7" s="1140"/>
      <c r="K7" s="1140"/>
      <c r="L7" s="1140"/>
      <c r="M7" s="1140"/>
      <c r="N7" s="1140"/>
      <c r="O7" s="1140"/>
      <c r="P7" s="1141"/>
      <c r="Q7" s="1193">
        <v>4114</v>
      </c>
      <c r="R7" s="1194"/>
      <c r="S7" s="1194"/>
      <c r="T7" s="1194"/>
      <c r="U7" s="1194"/>
      <c r="V7" s="1194">
        <v>3969</v>
      </c>
      <c r="W7" s="1194"/>
      <c r="X7" s="1194"/>
      <c r="Y7" s="1194"/>
      <c r="Z7" s="1194"/>
      <c r="AA7" s="1194">
        <v>145</v>
      </c>
      <c r="AB7" s="1194"/>
      <c r="AC7" s="1194"/>
      <c r="AD7" s="1194"/>
      <c r="AE7" s="1195"/>
      <c r="AF7" s="1196">
        <v>127</v>
      </c>
      <c r="AG7" s="1197"/>
      <c r="AH7" s="1197"/>
      <c r="AI7" s="1197"/>
      <c r="AJ7" s="1198"/>
      <c r="AK7" s="1180">
        <v>260</v>
      </c>
      <c r="AL7" s="1181"/>
      <c r="AM7" s="1181"/>
      <c r="AN7" s="1181"/>
      <c r="AO7" s="1181"/>
      <c r="AP7" s="1181">
        <v>3323</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c r="BT7" s="1185"/>
      <c r="BU7" s="1185"/>
      <c r="BV7" s="1185"/>
      <c r="BW7" s="1185"/>
      <c r="BX7" s="1185"/>
      <c r="BY7" s="1185"/>
      <c r="BZ7" s="1185"/>
      <c r="CA7" s="1185"/>
      <c r="CB7" s="1185"/>
      <c r="CC7" s="1185"/>
      <c r="CD7" s="1185"/>
      <c r="CE7" s="1185"/>
      <c r="CF7" s="1185"/>
      <c r="CG7" s="1186"/>
      <c r="CH7" s="1177"/>
      <c r="CI7" s="1178"/>
      <c r="CJ7" s="1178"/>
      <c r="CK7" s="1178"/>
      <c r="CL7" s="1179"/>
      <c r="CM7" s="1177"/>
      <c r="CN7" s="1178"/>
      <c r="CO7" s="1178"/>
      <c r="CP7" s="1178"/>
      <c r="CQ7" s="1179"/>
      <c r="CR7" s="1177"/>
      <c r="CS7" s="1178"/>
      <c r="CT7" s="1178"/>
      <c r="CU7" s="1178"/>
      <c r="CV7" s="1179"/>
      <c r="CW7" s="1177"/>
      <c r="CX7" s="1178"/>
      <c r="CY7" s="1178"/>
      <c r="CZ7" s="1178"/>
      <c r="DA7" s="1179"/>
      <c r="DB7" s="1177"/>
      <c r="DC7" s="1178"/>
      <c r="DD7" s="1178"/>
      <c r="DE7" s="1178"/>
      <c r="DF7" s="1179"/>
      <c r="DG7" s="1177"/>
      <c r="DH7" s="1178"/>
      <c r="DI7" s="1178"/>
      <c r="DJ7" s="1178"/>
      <c r="DK7" s="1179"/>
      <c r="DL7" s="1177"/>
      <c r="DM7" s="1178"/>
      <c r="DN7" s="1178"/>
      <c r="DO7" s="1178"/>
      <c r="DP7" s="1179"/>
      <c r="DQ7" s="1177"/>
      <c r="DR7" s="1178"/>
      <c r="DS7" s="1178"/>
      <c r="DT7" s="1178"/>
      <c r="DU7" s="1179"/>
      <c r="DV7" s="1204"/>
      <c r="DW7" s="1205"/>
      <c r="DX7" s="1205"/>
      <c r="DY7" s="1205"/>
      <c r="DZ7" s="1206"/>
      <c r="EA7" s="254"/>
    </row>
    <row r="8" spans="1:131" s="255" customFormat="1" ht="26.25" customHeight="1" x14ac:dyDescent="0.2">
      <c r="A8" s="261">
        <v>2</v>
      </c>
      <c r="B8" s="1126"/>
      <c r="C8" s="1127"/>
      <c r="D8" s="1127"/>
      <c r="E8" s="1127"/>
      <c r="F8" s="1127"/>
      <c r="G8" s="1127"/>
      <c r="H8" s="1127"/>
      <c r="I8" s="1127"/>
      <c r="J8" s="1127"/>
      <c r="K8" s="1127"/>
      <c r="L8" s="1127"/>
      <c r="M8" s="1127"/>
      <c r="N8" s="1127"/>
      <c r="O8" s="1127"/>
      <c r="P8" s="1128"/>
      <c r="Q8" s="1132"/>
      <c r="R8" s="1133"/>
      <c r="S8" s="1133"/>
      <c r="T8" s="1133"/>
      <c r="U8" s="1133"/>
      <c r="V8" s="1133"/>
      <c r="W8" s="1133"/>
      <c r="X8" s="1133"/>
      <c r="Y8" s="1133"/>
      <c r="Z8" s="1133"/>
      <c r="AA8" s="1133"/>
      <c r="AB8" s="1133"/>
      <c r="AC8" s="1133"/>
      <c r="AD8" s="1133"/>
      <c r="AE8" s="1134"/>
      <c r="AF8" s="1108"/>
      <c r="AG8" s="1109"/>
      <c r="AH8" s="1109"/>
      <c r="AI8" s="1109"/>
      <c r="AJ8" s="1110"/>
      <c r="AK8" s="1175"/>
      <c r="AL8" s="1176"/>
      <c r="AM8" s="1176"/>
      <c r="AN8" s="1176"/>
      <c r="AO8" s="1176"/>
      <c r="AP8" s="1176"/>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c r="BT8" s="1104"/>
      <c r="BU8" s="1104"/>
      <c r="BV8" s="1104"/>
      <c r="BW8" s="1104"/>
      <c r="BX8" s="1104"/>
      <c r="BY8" s="1104"/>
      <c r="BZ8" s="1104"/>
      <c r="CA8" s="1104"/>
      <c r="CB8" s="1104"/>
      <c r="CC8" s="1104"/>
      <c r="CD8" s="1104"/>
      <c r="CE8" s="1104"/>
      <c r="CF8" s="1104"/>
      <c r="CG8" s="1105"/>
      <c r="CH8" s="1078"/>
      <c r="CI8" s="1079"/>
      <c r="CJ8" s="1079"/>
      <c r="CK8" s="1079"/>
      <c r="CL8" s="1080"/>
      <c r="CM8" s="1078"/>
      <c r="CN8" s="1079"/>
      <c r="CO8" s="1079"/>
      <c r="CP8" s="1079"/>
      <c r="CQ8" s="1080"/>
      <c r="CR8" s="1078"/>
      <c r="CS8" s="1079"/>
      <c r="CT8" s="1079"/>
      <c r="CU8" s="1079"/>
      <c r="CV8" s="1080"/>
      <c r="CW8" s="1078"/>
      <c r="CX8" s="1079"/>
      <c r="CY8" s="1079"/>
      <c r="CZ8" s="1079"/>
      <c r="DA8" s="1080"/>
      <c r="DB8" s="1078"/>
      <c r="DC8" s="1079"/>
      <c r="DD8" s="1079"/>
      <c r="DE8" s="1079"/>
      <c r="DF8" s="1080"/>
      <c r="DG8" s="1078"/>
      <c r="DH8" s="1079"/>
      <c r="DI8" s="1079"/>
      <c r="DJ8" s="1079"/>
      <c r="DK8" s="1080"/>
      <c r="DL8" s="1078"/>
      <c r="DM8" s="1079"/>
      <c r="DN8" s="1079"/>
      <c r="DO8" s="1079"/>
      <c r="DP8" s="1080"/>
      <c r="DQ8" s="1078"/>
      <c r="DR8" s="1079"/>
      <c r="DS8" s="1079"/>
      <c r="DT8" s="1079"/>
      <c r="DU8" s="1080"/>
      <c r="DV8" s="1081"/>
      <c r="DW8" s="1082"/>
      <c r="DX8" s="1082"/>
      <c r="DY8" s="1082"/>
      <c r="DZ8" s="1083"/>
      <c r="EA8" s="254"/>
    </row>
    <row r="9" spans="1:131" s="255" customFormat="1" ht="26.25" customHeight="1" x14ac:dyDescent="0.2">
      <c r="A9" s="261">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75"/>
      <c r="AL9" s="1176"/>
      <c r="AM9" s="1176"/>
      <c r="AN9" s="1176"/>
      <c r="AO9" s="1176"/>
      <c r="AP9" s="1176"/>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c r="BT9" s="1104"/>
      <c r="BU9" s="1104"/>
      <c r="BV9" s="1104"/>
      <c r="BW9" s="1104"/>
      <c r="BX9" s="1104"/>
      <c r="BY9" s="1104"/>
      <c r="BZ9" s="1104"/>
      <c r="CA9" s="1104"/>
      <c r="CB9" s="1104"/>
      <c r="CC9" s="1104"/>
      <c r="CD9" s="1104"/>
      <c r="CE9" s="1104"/>
      <c r="CF9" s="1104"/>
      <c r="CG9" s="1105"/>
      <c r="CH9" s="1078"/>
      <c r="CI9" s="1079"/>
      <c r="CJ9" s="1079"/>
      <c r="CK9" s="1079"/>
      <c r="CL9" s="1080"/>
      <c r="CM9" s="1078"/>
      <c r="CN9" s="1079"/>
      <c r="CO9" s="1079"/>
      <c r="CP9" s="1079"/>
      <c r="CQ9" s="1080"/>
      <c r="CR9" s="1078"/>
      <c r="CS9" s="1079"/>
      <c r="CT9" s="1079"/>
      <c r="CU9" s="1079"/>
      <c r="CV9" s="1080"/>
      <c r="CW9" s="1078"/>
      <c r="CX9" s="1079"/>
      <c r="CY9" s="1079"/>
      <c r="CZ9" s="1079"/>
      <c r="DA9" s="1080"/>
      <c r="DB9" s="1078"/>
      <c r="DC9" s="1079"/>
      <c r="DD9" s="1079"/>
      <c r="DE9" s="1079"/>
      <c r="DF9" s="1080"/>
      <c r="DG9" s="1078"/>
      <c r="DH9" s="1079"/>
      <c r="DI9" s="1079"/>
      <c r="DJ9" s="1079"/>
      <c r="DK9" s="1080"/>
      <c r="DL9" s="1078"/>
      <c r="DM9" s="1079"/>
      <c r="DN9" s="1079"/>
      <c r="DO9" s="1079"/>
      <c r="DP9" s="1080"/>
      <c r="DQ9" s="1078"/>
      <c r="DR9" s="1079"/>
      <c r="DS9" s="1079"/>
      <c r="DT9" s="1079"/>
      <c r="DU9" s="1080"/>
      <c r="DV9" s="1081"/>
      <c r="DW9" s="1082"/>
      <c r="DX9" s="1082"/>
      <c r="DY9" s="1082"/>
      <c r="DZ9" s="1083"/>
      <c r="EA9" s="254"/>
    </row>
    <row r="10" spans="1:131" s="255" customFormat="1" ht="26.25" customHeight="1" x14ac:dyDescent="0.2">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x14ac:dyDescent="0.2">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x14ac:dyDescent="0.2">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2">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2">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2">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2">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2">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2">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2">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2">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5">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2">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383</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5">
      <c r="A23" s="264" t="s">
        <v>384</v>
      </c>
      <c r="B23" s="1033" t="s">
        <v>385</v>
      </c>
      <c r="C23" s="1034"/>
      <c r="D23" s="1034"/>
      <c r="E23" s="1034"/>
      <c r="F23" s="1034"/>
      <c r="G23" s="1034"/>
      <c r="H23" s="1034"/>
      <c r="I23" s="1034"/>
      <c r="J23" s="1034"/>
      <c r="K23" s="1034"/>
      <c r="L23" s="1034"/>
      <c r="M23" s="1034"/>
      <c r="N23" s="1034"/>
      <c r="O23" s="1034"/>
      <c r="P23" s="1035"/>
      <c r="Q23" s="1157">
        <v>4114</v>
      </c>
      <c r="R23" s="1158"/>
      <c r="S23" s="1158"/>
      <c r="T23" s="1158"/>
      <c r="U23" s="1158"/>
      <c r="V23" s="1158">
        <v>3969</v>
      </c>
      <c r="W23" s="1158"/>
      <c r="X23" s="1158"/>
      <c r="Y23" s="1158"/>
      <c r="Z23" s="1158"/>
      <c r="AA23" s="1158">
        <v>145</v>
      </c>
      <c r="AB23" s="1158"/>
      <c r="AC23" s="1158"/>
      <c r="AD23" s="1158"/>
      <c r="AE23" s="1159"/>
      <c r="AF23" s="1160">
        <v>127</v>
      </c>
      <c r="AG23" s="1158"/>
      <c r="AH23" s="1158"/>
      <c r="AI23" s="1158"/>
      <c r="AJ23" s="1161"/>
      <c r="AK23" s="1162"/>
      <c r="AL23" s="1163"/>
      <c r="AM23" s="1163"/>
      <c r="AN23" s="1163"/>
      <c r="AO23" s="1163"/>
      <c r="AP23" s="1158">
        <v>3323</v>
      </c>
      <c r="AQ23" s="1158"/>
      <c r="AR23" s="1158"/>
      <c r="AS23" s="1158"/>
      <c r="AT23" s="1158"/>
      <c r="AU23" s="1164"/>
      <c r="AV23" s="1164"/>
      <c r="AW23" s="1164"/>
      <c r="AX23" s="1164"/>
      <c r="AY23" s="1165"/>
      <c r="AZ23" s="1154" t="s">
        <v>386</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2">
      <c r="A24" s="1153" t="s">
        <v>387</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5">
      <c r="A25" s="1152" t="s">
        <v>388</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2">
      <c r="A26" s="1084" t="s">
        <v>365</v>
      </c>
      <c r="B26" s="1085"/>
      <c r="C26" s="1085"/>
      <c r="D26" s="1085"/>
      <c r="E26" s="1085"/>
      <c r="F26" s="1085"/>
      <c r="G26" s="1085"/>
      <c r="H26" s="1085"/>
      <c r="I26" s="1085"/>
      <c r="J26" s="1085"/>
      <c r="K26" s="1085"/>
      <c r="L26" s="1085"/>
      <c r="M26" s="1085"/>
      <c r="N26" s="1085"/>
      <c r="O26" s="1085"/>
      <c r="P26" s="1086"/>
      <c r="Q26" s="1090" t="s">
        <v>389</v>
      </c>
      <c r="R26" s="1091"/>
      <c r="S26" s="1091"/>
      <c r="T26" s="1091"/>
      <c r="U26" s="1092"/>
      <c r="V26" s="1090" t="s">
        <v>390</v>
      </c>
      <c r="W26" s="1091"/>
      <c r="X26" s="1091"/>
      <c r="Y26" s="1091"/>
      <c r="Z26" s="1092"/>
      <c r="AA26" s="1090" t="s">
        <v>391</v>
      </c>
      <c r="AB26" s="1091"/>
      <c r="AC26" s="1091"/>
      <c r="AD26" s="1091"/>
      <c r="AE26" s="1091"/>
      <c r="AF26" s="1148" t="s">
        <v>392</v>
      </c>
      <c r="AG26" s="1097"/>
      <c r="AH26" s="1097"/>
      <c r="AI26" s="1097"/>
      <c r="AJ26" s="1149"/>
      <c r="AK26" s="1091" t="s">
        <v>393</v>
      </c>
      <c r="AL26" s="1091"/>
      <c r="AM26" s="1091"/>
      <c r="AN26" s="1091"/>
      <c r="AO26" s="1092"/>
      <c r="AP26" s="1090" t="s">
        <v>394</v>
      </c>
      <c r="AQ26" s="1091"/>
      <c r="AR26" s="1091"/>
      <c r="AS26" s="1091"/>
      <c r="AT26" s="1092"/>
      <c r="AU26" s="1090" t="s">
        <v>395</v>
      </c>
      <c r="AV26" s="1091"/>
      <c r="AW26" s="1091"/>
      <c r="AX26" s="1091"/>
      <c r="AY26" s="1092"/>
      <c r="AZ26" s="1090" t="s">
        <v>396</v>
      </c>
      <c r="BA26" s="1091"/>
      <c r="BB26" s="1091"/>
      <c r="BC26" s="1091"/>
      <c r="BD26" s="1092"/>
      <c r="BE26" s="1090" t="s">
        <v>372</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5">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2">
      <c r="A28" s="266">
        <v>1</v>
      </c>
      <c r="B28" s="1139" t="s">
        <v>397</v>
      </c>
      <c r="C28" s="1140"/>
      <c r="D28" s="1140"/>
      <c r="E28" s="1140"/>
      <c r="F28" s="1140"/>
      <c r="G28" s="1140"/>
      <c r="H28" s="1140"/>
      <c r="I28" s="1140"/>
      <c r="J28" s="1140"/>
      <c r="K28" s="1140"/>
      <c r="L28" s="1140"/>
      <c r="M28" s="1140"/>
      <c r="N28" s="1140"/>
      <c r="O28" s="1140"/>
      <c r="P28" s="1141"/>
      <c r="Q28" s="1142">
        <v>1165</v>
      </c>
      <c r="R28" s="1143"/>
      <c r="S28" s="1143"/>
      <c r="T28" s="1143"/>
      <c r="U28" s="1143"/>
      <c r="V28" s="1143">
        <v>1105</v>
      </c>
      <c r="W28" s="1143"/>
      <c r="X28" s="1143"/>
      <c r="Y28" s="1143"/>
      <c r="Z28" s="1143"/>
      <c r="AA28" s="1143">
        <v>60</v>
      </c>
      <c r="AB28" s="1143"/>
      <c r="AC28" s="1143"/>
      <c r="AD28" s="1143"/>
      <c r="AE28" s="1144"/>
      <c r="AF28" s="1145">
        <v>60</v>
      </c>
      <c r="AG28" s="1143"/>
      <c r="AH28" s="1143"/>
      <c r="AI28" s="1143"/>
      <c r="AJ28" s="1146"/>
      <c r="AK28" s="1147">
        <v>85</v>
      </c>
      <c r="AL28" s="1135"/>
      <c r="AM28" s="1135"/>
      <c r="AN28" s="1135"/>
      <c r="AO28" s="1135"/>
      <c r="AP28" s="1135" t="s">
        <v>590</v>
      </c>
      <c r="AQ28" s="1135"/>
      <c r="AR28" s="1135"/>
      <c r="AS28" s="1135"/>
      <c r="AT28" s="1135"/>
      <c r="AU28" s="1135" t="s">
        <v>590</v>
      </c>
      <c r="AV28" s="1135"/>
      <c r="AW28" s="1135"/>
      <c r="AX28" s="1135"/>
      <c r="AY28" s="1135"/>
      <c r="AZ28" s="1136" t="s">
        <v>590</v>
      </c>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2">
      <c r="A29" s="266">
        <v>2</v>
      </c>
      <c r="B29" s="1126" t="s">
        <v>398</v>
      </c>
      <c r="C29" s="1127"/>
      <c r="D29" s="1127"/>
      <c r="E29" s="1127"/>
      <c r="F29" s="1127"/>
      <c r="G29" s="1127"/>
      <c r="H29" s="1127"/>
      <c r="I29" s="1127"/>
      <c r="J29" s="1127"/>
      <c r="K29" s="1127"/>
      <c r="L29" s="1127"/>
      <c r="M29" s="1127"/>
      <c r="N29" s="1127"/>
      <c r="O29" s="1127"/>
      <c r="P29" s="1128"/>
      <c r="Q29" s="1132">
        <v>827</v>
      </c>
      <c r="R29" s="1133"/>
      <c r="S29" s="1133"/>
      <c r="T29" s="1133"/>
      <c r="U29" s="1133"/>
      <c r="V29" s="1133">
        <v>785</v>
      </c>
      <c r="W29" s="1133"/>
      <c r="X29" s="1133"/>
      <c r="Y29" s="1133"/>
      <c r="Z29" s="1133"/>
      <c r="AA29" s="1133">
        <v>42</v>
      </c>
      <c r="AB29" s="1133"/>
      <c r="AC29" s="1133"/>
      <c r="AD29" s="1133"/>
      <c r="AE29" s="1134"/>
      <c r="AF29" s="1108">
        <v>42</v>
      </c>
      <c r="AG29" s="1109"/>
      <c r="AH29" s="1109"/>
      <c r="AI29" s="1109"/>
      <c r="AJ29" s="1110"/>
      <c r="AK29" s="1069">
        <v>122</v>
      </c>
      <c r="AL29" s="1060"/>
      <c r="AM29" s="1060"/>
      <c r="AN29" s="1060"/>
      <c r="AO29" s="1060"/>
      <c r="AP29" s="1060" t="s">
        <v>590</v>
      </c>
      <c r="AQ29" s="1060"/>
      <c r="AR29" s="1060"/>
      <c r="AS29" s="1060"/>
      <c r="AT29" s="1060"/>
      <c r="AU29" s="1060" t="s">
        <v>590</v>
      </c>
      <c r="AV29" s="1060"/>
      <c r="AW29" s="1060"/>
      <c r="AX29" s="1060"/>
      <c r="AY29" s="1060"/>
      <c r="AZ29" s="1131" t="s">
        <v>590</v>
      </c>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2">
      <c r="A30" s="266">
        <v>3</v>
      </c>
      <c r="B30" s="1126" t="s">
        <v>399</v>
      </c>
      <c r="C30" s="1127"/>
      <c r="D30" s="1127"/>
      <c r="E30" s="1127"/>
      <c r="F30" s="1127"/>
      <c r="G30" s="1127"/>
      <c r="H30" s="1127"/>
      <c r="I30" s="1127"/>
      <c r="J30" s="1127"/>
      <c r="K30" s="1127"/>
      <c r="L30" s="1127"/>
      <c r="M30" s="1127"/>
      <c r="N30" s="1127"/>
      <c r="O30" s="1127"/>
      <c r="P30" s="1128"/>
      <c r="Q30" s="1132">
        <v>218</v>
      </c>
      <c r="R30" s="1133"/>
      <c r="S30" s="1133"/>
      <c r="T30" s="1133"/>
      <c r="U30" s="1133"/>
      <c r="V30" s="1133">
        <v>217</v>
      </c>
      <c r="W30" s="1133"/>
      <c r="X30" s="1133"/>
      <c r="Y30" s="1133"/>
      <c r="Z30" s="1133"/>
      <c r="AA30" s="1133">
        <v>1</v>
      </c>
      <c r="AB30" s="1133"/>
      <c r="AC30" s="1133"/>
      <c r="AD30" s="1133"/>
      <c r="AE30" s="1134"/>
      <c r="AF30" s="1108">
        <v>1</v>
      </c>
      <c r="AG30" s="1109"/>
      <c r="AH30" s="1109"/>
      <c r="AI30" s="1109"/>
      <c r="AJ30" s="1110"/>
      <c r="AK30" s="1069">
        <v>144</v>
      </c>
      <c r="AL30" s="1060"/>
      <c r="AM30" s="1060"/>
      <c r="AN30" s="1060"/>
      <c r="AO30" s="1060"/>
      <c r="AP30" s="1060" t="s">
        <v>590</v>
      </c>
      <c r="AQ30" s="1060"/>
      <c r="AR30" s="1060"/>
      <c r="AS30" s="1060"/>
      <c r="AT30" s="1060"/>
      <c r="AU30" s="1060" t="s">
        <v>590</v>
      </c>
      <c r="AV30" s="1060"/>
      <c r="AW30" s="1060"/>
      <c r="AX30" s="1060"/>
      <c r="AY30" s="1060"/>
      <c r="AZ30" s="1131" t="s">
        <v>590</v>
      </c>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2">
      <c r="A31" s="266">
        <v>4</v>
      </c>
      <c r="B31" s="1126" t="s">
        <v>400</v>
      </c>
      <c r="C31" s="1127"/>
      <c r="D31" s="1127"/>
      <c r="E31" s="1127"/>
      <c r="F31" s="1127"/>
      <c r="G31" s="1127"/>
      <c r="H31" s="1127"/>
      <c r="I31" s="1127"/>
      <c r="J31" s="1127"/>
      <c r="K31" s="1127"/>
      <c r="L31" s="1127"/>
      <c r="M31" s="1127"/>
      <c r="N31" s="1127"/>
      <c r="O31" s="1127"/>
      <c r="P31" s="1128"/>
      <c r="Q31" s="1132">
        <v>129</v>
      </c>
      <c r="R31" s="1133"/>
      <c r="S31" s="1133"/>
      <c r="T31" s="1133"/>
      <c r="U31" s="1133"/>
      <c r="V31" s="1133">
        <v>118</v>
      </c>
      <c r="W31" s="1133"/>
      <c r="X31" s="1133"/>
      <c r="Y31" s="1133"/>
      <c r="Z31" s="1133"/>
      <c r="AA31" s="1133">
        <v>11</v>
      </c>
      <c r="AB31" s="1133"/>
      <c r="AC31" s="1133"/>
      <c r="AD31" s="1133"/>
      <c r="AE31" s="1134"/>
      <c r="AF31" s="1108">
        <v>184</v>
      </c>
      <c r="AG31" s="1109"/>
      <c r="AH31" s="1109"/>
      <c r="AI31" s="1109"/>
      <c r="AJ31" s="1110"/>
      <c r="AK31" s="1069" t="s">
        <v>590</v>
      </c>
      <c r="AL31" s="1060"/>
      <c r="AM31" s="1060"/>
      <c r="AN31" s="1060"/>
      <c r="AO31" s="1060"/>
      <c r="AP31" s="1060">
        <v>323</v>
      </c>
      <c r="AQ31" s="1060"/>
      <c r="AR31" s="1060"/>
      <c r="AS31" s="1060"/>
      <c r="AT31" s="1060"/>
      <c r="AU31" s="1060" t="s">
        <v>590</v>
      </c>
      <c r="AV31" s="1060"/>
      <c r="AW31" s="1060"/>
      <c r="AX31" s="1060"/>
      <c r="AY31" s="1060"/>
      <c r="AZ31" s="1131" t="s">
        <v>590</v>
      </c>
      <c r="BA31" s="1131"/>
      <c r="BB31" s="1131"/>
      <c r="BC31" s="1131"/>
      <c r="BD31" s="1131"/>
      <c r="BE31" s="1121" t="s">
        <v>401</v>
      </c>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2">
      <c r="A32" s="266">
        <v>5</v>
      </c>
      <c r="B32" s="1126" t="s">
        <v>402</v>
      </c>
      <c r="C32" s="1127"/>
      <c r="D32" s="1127"/>
      <c r="E32" s="1127"/>
      <c r="F32" s="1127"/>
      <c r="G32" s="1127"/>
      <c r="H32" s="1127"/>
      <c r="I32" s="1127"/>
      <c r="J32" s="1127"/>
      <c r="K32" s="1127"/>
      <c r="L32" s="1127"/>
      <c r="M32" s="1127"/>
      <c r="N32" s="1127"/>
      <c r="O32" s="1127"/>
      <c r="P32" s="1128"/>
      <c r="Q32" s="1132">
        <v>68</v>
      </c>
      <c r="R32" s="1133"/>
      <c r="S32" s="1133"/>
      <c r="T32" s="1133"/>
      <c r="U32" s="1133"/>
      <c r="V32" s="1133">
        <v>68</v>
      </c>
      <c r="W32" s="1133"/>
      <c r="X32" s="1133"/>
      <c r="Y32" s="1133"/>
      <c r="Z32" s="1133"/>
      <c r="AA32" s="1133" t="s">
        <v>590</v>
      </c>
      <c r="AB32" s="1133"/>
      <c r="AC32" s="1133"/>
      <c r="AD32" s="1133"/>
      <c r="AE32" s="1134"/>
      <c r="AF32" s="1108" t="s">
        <v>403</v>
      </c>
      <c r="AG32" s="1109"/>
      <c r="AH32" s="1109"/>
      <c r="AI32" s="1109"/>
      <c r="AJ32" s="1110"/>
      <c r="AK32" s="1069">
        <v>24</v>
      </c>
      <c r="AL32" s="1060"/>
      <c r="AM32" s="1060"/>
      <c r="AN32" s="1060"/>
      <c r="AO32" s="1060"/>
      <c r="AP32" s="1060">
        <v>243</v>
      </c>
      <c r="AQ32" s="1060"/>
      <c r="AR32" s="1060"/>
      <c r="AS32" s="1060"/>
      <c r="AT32" s="1060"/>
      <c r="AU32" s="1060">
        <v>178</v>
      </c>
      <c r="AV32" s="1060"/>
      <c r="AW32" s="1060"/>
      <c r="AX32" s="1060"/>
      <c r="AY32" s="1060"/>
      <c r="AZ32" s="1131" t="s">
        <v>590</v>
      </c>
      <c r="BA32" s="1131"/>
      <c r="BB32" s="1131"/>
      <c r="BC32" s="1131"/>
      <c r="BD32" s="1131"/>
      <c r="BE32" s="1121" t="s">
        <v>404</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2">
      <c r="A33" s="266">
        <v>6</v>
      </c>
      <c r="B33" s="1126" t="s">
        <v>405</v>
      </c>
      <c r="C33" s="1127"/>
      <c r="D33" s="1127"/>
      <c r="E33" s="1127"/>
      <c r="F33" s="1127"/>
      <c r="G33" s="1127"/>
      <c r="H33" s="1127"/>
      <c r="I33" s="1127"/>
      <c r="J33" s="1127"/>
      <c r="K33" s="1127"/>
      <c r="L33" s="1127"/>
      <c r="M33" s="1127"/>
      <c r="N33" s="1127"/>
      <c r="O33" s="1127"/>
      <c r="P33" s="1128"/>
      <c r="Q33" s="1132">
        <v>174</v>
      </c>
      <c r="R33" s="1133"/>
      <c r="S33" s="1133"/>
      <c r="T33" s="1133"/>
      <c r="U33" s="1133"/>
      <c r="V33" s="1133">
        <v>174</v>
      </c>
      <c r="W33" s="1133"/>
      <c r="X33" s="1133"/>
      <c r="Y33" s="1133"/>
      <c r="Z33" s="1133"/>
      <c r="AA33" s="1133" t="s">
        <v>590</v>
      </c>
      <c r="AB33" s="1133"/>
      <c r="AC33" s="1133"/>
      <c r="AD33" s="1133"/>
      <c r="AE33" s="1134"/>
      <c r="AF33" s="1108" t="s">
        <v>406</v>
      </c>
      <c r="AG33" s="1109"/>
      <c r="AH33" s="1109"/>
      <c r="AI33" s="1109"/>
      <c r="AJ33" s="1110"/>
      <c r="AK33" s="1069">
        <v>81</v>
      </c>
      <c r="AL33" s="1060"/>
      <c r="AM33" s="1060"/>
      <c r="AN33" s="1060"/>
      <c r="AO33" s="1060"/>
      <c r="AP33" s="1060">
        <v>1249</v>
      </c>
      <c r="AQ33" s="1060"/>
      <c r="AR33" s="1060"/>
      <c r="AS33" s="1060"/>
      <c r="AT33" s="1060"/>
      <c r="AU33" s="1060">
        <v>1038</v>
      </c>
      <c r="AV33" s="1060"/>
      <c r="AW33" s="1060"/>
      <c r="AX33" s="1060"/>
      <c r="AY33" s="1060"/>
      <c r="AZ33" s="1131" t="s">
        <v>590</v>
      </c>
      <c r="BA33" s="1131"/>
      <c r="BB33" s="1131"/>
      <c r="BC33" s="1131"/>
      <c r="BD33" s="1131"/>
      <c r="BE33" s="1121" t="s">
        <v>407</v>
      </c>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2">
      <c r="A34" s="266">
        <v>7</v>
      </c>
      <c r="B34" s="1126"/>
      <c r="C34" s="1127"/>
      <c r="D34" s="1127"/>
      <c r="E34" s="1127"/>
      <c r="F34" s="1127"/>
      <c r="G34" s="1127"/>
      <c r="H34" s="1127"/>
      <c r="I34" s="1127"/>
      <c r="J34" s="1127"/>
      <c r="K34" s="1127"/>
      <c r="L34" s="1127"/>
      <c r="M34" s="1127"/>
      <c r="N34" s="1127"/>
      <c r="O34" s="1127"/>
      <c r="P34" s="1128"/>
      <c r="Q34" s="1132"/>
      <c r="R34" s="1133"/>
      <c r="S34" s="1133"/>
      <c r="T34" s="1133"/>
      <c r="U34" s="1133"/>
      <c r="V34" s="1133"/>
      <c r="W34" s="1133"/>
      <c r="X34" s="1133"/>
      <c r="Y34" s="1133"/>
      <c r="Z34" s="1133"/>
      <c r="AA34" s="1133"/>
      <c r="AB34" s="1133"/>
      <c r="AC34" s="1133"/>
      <c r="AD34" s="1133"/>
      <c r="AE34" s="1134"/>
      <c r="AF34" s="1108"/>
      <c r="AG34" s="1109"/>
      <c r="AH34" s="1109"/>
      <c r="AI34" s="1109"/>
      <c r="AJ34" s="1110"/>
      <c r="AK34" s="1069"/>
      <c r="AL34" s="1060"/>
      <c r="AM34" s="1060"/>
      <c r="AN34" s="1060"/>
      <c r="AO34" s="1060"/>
      <c r="AP34" s="1060"/>
      <c r="AQ34" s="1060"/>
      <c r="AR34" s="1060"/>
      <c r="AS34" s="1060"/>
      <c r="AT34" s="1060"/>
      <c r="AU34" s="1060"/>
      <c r="AV34" s="1060"/>
      <c r="AW34" s="1060"/>
      <c r="AX34" s="1060"/>
      <c r="AY34" s="1060"/>
      <c r="AZ34" s="1131"/>
      <c r="BA34" s="1131"/>
      <c r="BB34" s="1131"/>
      <c r="BC34" s="1131"/>
      <c r="BD34" s="1131"/>
      <c r="BE34" s="1121"/>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2">
      <c r="A35" s="266">
        <v>8</v>
      </c>
      <c r="B35" s="1126"/>
      <c r="C35" s="1127"/>
      <c r="D35" s="1127"/>
      <c r="E35" s="1127"/>
      <c r="F35" s="1127"/>
      <c r="G35" s="1127"/>
      <c r="H35" s="1127"/>
      <c r="I35" s="1127"/>
      <c r="J35" s="1127"/>
      <c r="K35" s="1127"/>
      <c r="L35" s="1127"/>
      <c r="M35" s="1127"/>
      <c r="N35" s="1127"/>
      <c r="O35" s="1127"/>
      <c r="P35" s="1128"/>
      <c r="Q35" s="1132"/>
      <c r="R35" s="1133"/>
      <c r="S35" s="1133"/>
      <c r="T35" s="1133"/>
      <c r="U35" s="1133"/>
      <c r="V35" s="1133"/>
      <c r="W35" s="1133"/>
      <c r="X35" s="1133"/>
      <c r="Y35" s="1133"/>
      <c r="Z35" s="1133"/>
      <c r="AA35" s="1133"/>
      <c r="AB35" s="1133"/>
      <c r="AC35" s="1133"/>
      <c r="AD35" s="1133"/>
      <c r="AE35" s="1134"/>
      <c r="AF35" s="1108"/>
      <c r="AG35" s="1109"/>
      <c r="AH35" s="1109"/>
      <c r="AI35" s="1109"/>
      <c r="AJ35" s="1110"/>
      <c r="AK35" s="1069"/>
      <c r="AL35" s="1060"/>
      <c r="AM35" s="1060"/>
      <c r="AN35" s="1060"/>
      <c r="AO35" s="1060"/>
      <c r="AP35" s="1060"/>
      <c r="AQ35" s="1060"/>
      <c r="AR35" s="1060"/>
      <c r="AS35" s="1060"/>
      <c r="AT35" s="1060"/>
      <c r="AU35" s="1060"/>
      <c r="AV35" s="1060"/>
      <c r="AW35" s="1060"/>
      <c r="AX35" s="1060"/>
      <c r="AY35" s="1060"/>
      <c r="AZ35" s="1131"/>
      <c r="BA35" s="1131"/>
      <c r="BB35" s="1131"/>
      <c r="BC35" s="1131"/>
      <c r="BD35" s="1131"/>
      <c r="BE35" s="1121"/>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2">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2">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2">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2">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2">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2">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2">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2">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2">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2">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2">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2">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2">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2">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2">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2">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2">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2">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2">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2">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2">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2">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2">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2">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2">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5">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2">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408</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5">
      <c r="A63" s="264" t="s">
        <v>384</v>
      </c>
      <c r="B63" s="1033" t="s">
        <v>409</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288</v>
      </c>
      <c r="AG63" s="1048"/>
      <c r="AH63" s="1048"/>
      <c r="AI63" s="1048"/>
      <c r="AJ63" s="1119"/>
      <c r="AK63" s="1120"/>
      <c r="AL63" s="1052"/>
      <c r="AM63" s="1052"/>
      <c r="AN63" s="1052"/>
      <c r="AO63" s="1052"/>
      <c r="AP63" s="1048">
        <v>1815</v>
      </c>
      <c r="AQ63" s="1048"/>
      <c r="AR63" s="1048"/>
      <c r="AS63" s="1048"/>
      <c r="AT63" s="1048"/>
      <c r="AU63" s="1048">
        <v>1216</v>
      </c>
      <c r="AV63" s="1048"/>
      <c r="AW63" s="1048"/>
      <c r="AX63" s="1048"/>
      <c r="AY63" s="1048"/>
      <c r="AZ63" s="1114"/>
      <c r="BA63" s="1114"/>
      <c r="BB63" s="1114"/>
      <c r="BC63" s="1114"/>
      <c r="BD63" s="1114"/>
      <c r="BE63" s="1049"/>
      <c r="BF63" s="1049"/>
      <c r="BG63" s="1049"/>
      <c r="BH63" s="1049"/>
      <c r="BI63" s="1050"/>
      <c r="BJ63" s="1115" t="s">
        <v>182</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2">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5">
      <c r="A65" s="252" t="s">
        <v>410</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2">
      <c r="A66" s="1084" t="s">
        <v>411</v>
      </c>
      <c r="B66" s="1085"/>
      <c r="C66" s="1085"/>
      <c r="D66" s="1085"/>
      <c r="E66" s="1085"/>
      <c r="F66" s="1085"/>
      <c r="G66" s="1085"/>
      <c r="H66" s="1085"/>
      <c r="I66" s="1085"/>
      <c r="J66" s="1085"/>
      <c r="K66" s="1085"/>
      <c r="L66" s="1085"/>
      <c r="M66" s="1085"/>
      <c r="N66" s="1085"/>
      <c r="O66" s="1085"/>
      <c r="P66" s="1086"/>
      <c r="Q66" s="1090" t="s">
        <v>412</v>
      </c>
      <c r="R66" s="1091"/>
      <c r="S66" s="1091"/>
      <c r="T66" s="1091"/>
      <c r="U66" s="1092"/>
      <c r="V66" s="1090" t="s">
        <v>413</v>
      </c>
      <c r="W66" s="1091"/>
      <c r="X66" s="1091"/>
      <c r="Y66" s="1091"/>
      <c r="Z66" s="1092"/>
      <c r="AA66" s="1090" t="s">
        <v>391</v>
      </c>
      <c r="AB66" s="1091"/>
      <c r="AC66" s="1091"/>
      <c r="AD66" s="1091"/>
      <c r="AE66" s="1092"/>
      <c r="AF66" s="1096" t="s">
        <v>414</v>
      </c>
      <c r="AG66" s="1097"/>
      <c r="AH66" s="1097"/>
      <c r="AI66" s="1097"/>
      <c r="AJ66" s="1098"/>
      <c r="AK66" s="1090" t="s">
        <v>415</v>
      </c>
      <c r="AL66" s="1085"/>
      <c r="AM66" s="1085"/>
      <c r="AN66" s="1085"/>
      <c r="AO66" s="1086"/>
      <c r="AP66" s="1090" t="s">
        <v>416</v>
      </c>
      <c r="AQ66" s="1091"/>
      <c r="AR66" s="1091"/>
      <c r="AS66" s="1091"/>
      <c r="AT66" s="1092"/>
      <c r="AU66" s="1090" t="s">
        <v>417</v>
      </c>
      <c r="AV66" s="1091"/>
      <c r="AW66" s="1091"/>
      <c r="AX66" s="1091"/>
      <c r="AY66" s="1092"/>
      <c r="AZ66" s="1090" t="s">
        <v>372</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5">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2">
      <c r="A68" s="258">
        <v>1</v>
      </c>
      <c r="B68" s="1074" t="s">
        <v>591</v>
      </c>
      <c r="C68" s="1075"/>
      <c r="D68" s="1075"/>
      <c r="E68" s="1075"/>
      <c r="F68" s="1075"/>
      <c r="G68" s="1075"/>
      <c r="H68" s="1075"/>
      <c r="I68" s="1075"/>
      <c r="J68" s="1075"/>
      <c r="K68" s="1075"/>
      <c r="L68" s="1075"/>
      <c r="M68" s="1075"/>
      <c r="N68" s="1075"/>
      <c r="O68" s="1075"/>
      <c r="P68" s="1076"/>
      <c r="Q68" s="1077">
        <v>8502</v>
      </c>
      <c r="R68" s="1071"/>
      <c r="S68" s="1071"/>
      <c r="T68" s="1071"/>
      <c r="U68" s="1071"/>
      <c r="V68" s="1071">
        <v>7172</v>
      </c>
      <c r="W68" s="1071"/>
      <c r="X68" s="1071"/>
      <c r="Y68" s="1071"/>
      <c r="Z68" s="1071"/>
      <c r="AA68" s="1071">
        <v>1330</v>
      </c>
      <c r="AB68" s="1071"/>
      <c r="AC68" s="1071"/>
      <c r="AD68" s="1071"/>
      <c r="AE68" s="1071"/>
      <c r="AF68" s="1071">
        <v>1330</v>
      </c>
      <c r="AG68" s="1071"/>
      <c r="AH68" s="1071"/>
      <c r="AI68" s="1071"/>
      <c r="AJ68" s="1071"/>
      <c r="AK68" s="1071" t="s">
        <v>590</v>
      </c>
      <c r="AL68" s="1071"/>
      <c r="AM68" s="1071"/>
      <c r="AN68" s="1071"/>
      <c r="AO68" s="1071"/>
      <c r="AP68" s="1071" t="s">
        <v>590</v>
      </c>
      <c r="AQ68" s="1071"/>
      <c r="AR68" s="1071"/>
      <c r="AS68" s="1071"/>
      <c r="AT68" s="1071"/>
      <c r="AU68" s="1071" t="s">
        <v>590</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2">
      <c r="A69" s="261">
        <v>2</v>
      </c>
      <c r="B69" s="1063" t="s">
        <v>592</v>
      </c>
      <c r="C69" s="1064"/>
      <c r="D69" s="1064"/>
      <c r="E69" s="1064"/>
      <c r="F69" s="1064"/>
      <c r="G69" s="1064"/>
      <c r="H69" s="1064"/>
      <c r="I69" s="1064"/>
      <c r="J69" s="1064"/>
      <c r="K69" s="1064"/>
      <c r="L69" s="1064"/>
      <c r="M69" s="1064"/>
      <c r="N69" s="1064"/>
      <c r="O69" s="1064"/>
      <c r="P69" s="1065"/>
      <c r="Q69" s="1066">
        <v>137</v>
      </c>
      <c r="R69" s="1060"/>
      <c r="S69" s="1060"/>
      <c r="T69" s="1060"/>
      <c r="U69" s="1060"/>
      <c r="V69" s="1060">
        <v>135</v>
      </c>
      <c r="W69" s="1060"/>
      <c r="X69" s="1060"/>
      <c r="Y69" s="1060"/>
      <c r="Z69" s="1060"/>
      <c r="AA69" s="1060">
        <v>2</v>
      </c>
      <c r="AB69" s="1060"/>
      <c r="AC69" s="1060"/>
      <c r="AD69" s="1060"/>
      <c r="AE69" s="1060"/>
      <c r="AF69" s="1060">
        <v>2</v>
      </c>
      <c r="AG69" s="1060"/>
      <c r="AH69" s="1060"/>
      <c r="AI69" s="1060"/>
      <c r="AJ69" s="1060"/>
      <c r="AK69" s="1060">
        <v>29</v>
      </c>
      <c r="AL69" s="1060"/>
      <c r="AM69" s="1060"/>
      <c r="AN69" s="1060"/>
      <c r="AO69" s="1060"/>
      <c r="AP69" s="1060" t="s">
        <v>590</v>
      </c>
      <c r="AQ69" s="1060"/>
      <c r="AR69" s="1060"/>
      <c r="AS69" s="1060"/>
      <c r="AT69" s="1060"/>
      <c r="AU69" s="1060" t="s">
        <v>590</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2">
      <c r="A70" s="261">
        <v>3</v>
      </c>
      <c r="B70" s="1063" t="s">
        <v>593</v>
      </c>
      <c r="C70" s="1064"/>
      <c r="D70" s="1064"/>
      <c r="E70" s="1064"/>
      <c r="F70" s="1064"/>
      <c r="G70" s="1064"/>
      <c r="H70" s="1064"/>
      <c r="I70" s="1064"/>
      <c r="J70" s="1064"/>
      <c r="K70" s="1064"/>
      <c r="L70" s="1064"/>
      <c r="M70" s="1064"/>
      <c r="N70" s="1064"/>
      <c r="O70" s="1064"/>
      <c r="P70" s="1065"/>
      <c r="Q70" s="1066">
        <v>119</v>
      </c>
      <c r="R70" s="1060"/>
      <c r="S70" s="1060"/>
      <c r="T70" s="1060"/>
      <c r="U70" s="1060"/>
      <c r="V70" s="1060">
        <v>114</v>
      </c>
      <c r="W70" s="1060"/>
      <c r="X70" s="1060"/>
      <c r="Y70" s="1060"/>
      <c r="Z70" s="1060"/>
      <c r="AA70" s="1060">
        <v>5</v>
      </c>
      <c r="AB70" s="1060"/>
      <c r="AC70" s="1060"/>
      <c r="AD70" s="1060"/>
      <c r="AE70" s="1060"/>
      <c r="AF70" s="1060">
        <v>5</v>
      </c>
      <c r="AG70" s="1060"/>
      <c r="AH70" s="1060"/>
      <c r="AI70" s="1060"/>
      <c r="AJ70" s="1060"/>
      <c r="AK70" s="1060">
        <v>4</v>
      </c>
      <c r="AL70" s="1060"/>
      <c r="AM70" s="1060"/>
      <c r="AN70" s="1060"/>
      <c r="AO70" s="1060"/>
      <c r="AP70" s="1060" t="s">
        <v>590</v>
      </c>
      <c r="AQ70" s="1060"/>
      <c r="AR70" s="1060"/>
      <c r="AS70" s="1060"/>
      <c r="AT70" s="1060"/>
      <c r="AU70" s="1060" t="s">
        <v>590</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2">
      <c r="A71" s="261">
        <v>4</v>
      </c>
      <c r="B71" s="1063" t="s">
        <v>594</v>
      </c>
      <c r="C71" s="1064"/>
      <c r="D71" s="1064"/>
      <c r="E71" s="1064"/>
      <c r="F71" s="1064"/>
      <c r="G71" s="1064"/>
      <c r="H71" s="1064"/>
      <c r="I71" s="1064"/>
      <c r="J71" s="1064"/>
      <c r="K71" s="1064"/>
      <c r="L71" s="1064"/>
      <c r="M71" s="1064"/>
      <c r="N71" s="1064"/>
      <c r="O71" s="1064"/>
      <c r="P71" s="1065"/>
      <c r="Q71" s="1066">
        <v>146299</v>
      </c>
      <c r="R71" s="1060"/>
      <c r="S71" s="1060"/>
      <c r="T71" s="1060"/>
      <c r="U71" s="1060"/>
      <c r="V71" s="1060">
        <v>144398</v>
      </c>
      <c r="W71" s="1060"/>
      <c r="X71" s="1060"/>
      <c r="Y71" s="1060"/>
      <c r="Z71" s="1060"/>
      <c r="AA71" s="1060">
        <v>1901</v>
      </c>
      <c r="AB71" s="1060"/>
      <c r="AC71" s="1060"/>
      <c r="AD71" s="1060"/>
      <c r="AE71" s="1060"/>
      <c r="AF71" s="1060">
        <v>1901</v>
      </c>
      <c r="AG71" s="1060"/>
      <c r="AH71" s="1060"/>
      <c r="AI71" s="1060"/>
      <c r="AJ71" s="1060"/>
      <c r="AK71" s="1060">
        <v>126</v>
      </c>
      <c r="AL71" s="1060"/>
      <c r="AM71" s="1060"/>
      <c r="AN71" s="1060"/>
      <c r="AO71" s="1060"/>
      <c r="AP71" s="1060" t="s">
        <v>590</v>
      </c>
      <c r="AQ71" s="1060"/>
      <c r="AR71" s="1060"/>
      <c r="AS71" s="1060"/>
      <c r="AT71" s="1060"/>
      <c r="AU71" s="1060" t="s">
        <v>590</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2">
      <c r="A72" s="261">
        <v>5</v>
      </c>
      <c r="B72" s="1063" t="s">
        <v>595</v>
      </c>
      <c r="C72" s="1064"/>
      <c r="D72" s="1064"/>
      <c r="E72" s="1064"/>
      <c r="F72" s="1064"/>
      <c r="G72" s="1064"/>
      <c r="H72" s="1064"/>
      <c r="I72" s="1064"/>
      <c r="J72" s="1064"/>
      <c r="K72" s="1064"/>
      <c r="L72" s="1064"/>
      <c r="M72" s="1064"/>
      <c r="N72" s="1064"/>
      <c r="O72" s="1064"/>
      <c r="P72" s="1065"/>
      <c r="Q72" s="1066">
        <v>1181</v>
      </c>
      <c r="R72" s="1060"/>
      <c r="S72" s="1060"/>
      <c r="T72" s="1060"/>
      <c r="U72" s="1060"/>
      <c r="V72" s="1060">
        <v>1118</v>
      </c>
      <c r="W72" s="1060"/>
      <c r="X72" s="1060"/>
      <c r="Y72" s="1060"/>
      <c r="Z72" s="1060"/>
      <c r="AA72" s="1060">
        <v>63</v>
      </c>
      <c r="AB72" s="1060"/>
      <c r="AC72" s="1060"/>
      <c r="AD72" s="1060"/>
      <c r="AE72" s="1060"/>
      <c r="AF72" s="1060">
        <v>63</v>
      </c>
      <c r="AG72" s="1060"/>
      <c r="AH72" s="1060"/>
      <c r="AI72" s="1060"/>
      <c r="AJ72" s="1060"/>
      <c r="AK72" s="1060" t="s">
        <v>590</v>
      </c>
      <c r="AL72" s="1060"/>
      <c r="AM72" s="1060"/>
      <c r="AN72" s="1060"/>
      <c r="AO72" s="1060"/>
      <c r="AP72" s="1060" t="s">
        <v>590</v>
      </c>
      <c r="AQ72" s="1060"/>
      <c r="AR72" s="1060"/>
      <c r="AS72" s="1060"/>
      <c r="AT72" s="1060"/>
      <c r="AU72" s="1060" t="s">
        <v>590</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2">
      <c r="A73" s="261">
        <v>6</v>
      </c>
      <c r="B73" s="1063" t="s">
        <v>596</v>
      </c>
      <c r="C73" s="1064"/>
      <c r="D73" s="1064"/>
      <c r="E73" s="1064"/>
      <c r="F73" s="1064"/>
      <c r="G73" s="1064"/>
      <c r="H73" s="1064"/>
      <c r="I73" s="1064"/>
      <c r="J73" s="1064"/>
      <c r="K73" s="1064"/>
      <c r="L73" s="1064"/>
      <c r="M73" s="1064"/>
      <c r="N73" s="1064"/>
      <c r="O73" s="1064"/>
      <c r="P73" s="1065"/>
      <c r="Q73" s="1066">
        <v>513</v>
      </c>
      <c r="R73" s="1060"/>
      <c r="S73" s="1060"/>
      <c r="T73" s="1060"/>
      <c r="U73" s="1060"/>
      <c r="V73" s="1060">
        <v>474</v>
      </c>
      <c r="W73" s="1060"/>
      <c r="X73" s="1060"/>
      <c r="Y73" s="1060"/>
      <c r="Z73" s="1060"/>
      <c r="AA73" s="1060">
        <v>39</v>
      </c>
      <c r="AB73" s="1060"/>
      <c r="AC73" s="1060"/>
      <c r="AD73" s="1060"/>
      <c r="AE73" s="1060"/>
      <c r="AF73" s="1060">
        <v>39</v>
      </c>
      <c r="AG73" s="1060"/>
      <c r="AH73" s="1060"/>
      <c r="AI73" s="1060"/>
      <c r="AJ73" s="1060"/>
      <c r="AK73" s="1060">
        <v>46</v>
      </c>
      <c r="AL73" s="1060"/>
      <c r="AM73" s="1060"/>
      <c r="AN73" s="1060"/>
      <c r="AO73" s="1060"/>
      <c r="AP73" s="1060">
        <v>88</v>
      </c>
      <c r="AQ73" s="1060"/>
      <c r="AR73" s="1060"/>
      <c r="AS73" s="1060"/>
      <c r="AT73" s="1060"/>
      <c r="AU73" s="1060">
        <v>9</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2">
      <c r="A74" s="261">
        <v>7</v>
      </c>
      <c r="B74" s="1063" t="s">
        <v>597</v>
      </c>
      <c r="C74" s="1064"/>
      <c r="D74" s="1064"/>
      <c r="E74" s="1064"/>
      <c r="F74" s="1064"/>
      <c r="G74" s="1064"/>
      <c r="H74" s="1064"/>
      <c r="I74" s="1064"/>
      <c r="J74" s="1064"/>
      <c r="K74" s="1064"/>
      <c r="L74" s="1064"/>
      <c r="M74" s="1064"/>
      <c r="N74" s="1064"/>
      <c r="O74" s="1064"/>
      <c r="P74" s="1065"/>
      <c r="Q74" s="1066">
        <v>1168</v>
      </c>
      <c r="R74" s="1060"/>
      <c r="S74" s="1060"/>
      <c r="T74" s="1060"/>
      <c r="U74" s="1060"/>
      <c r="V74" s="1060">
        <v>1126</v>
      </c>
      <c r="W74" s="1060"/>
      <c r="X74" s="1060"/>
      <c r="Y74" s="1060"/>
      <c r="Z74" s="1060"/>
      <c r="AA74" s="1060">
        <v>26</v>
      </c>
      <c r="AB74" s="1060"/>
      <c r="AC74" s="1060"/>
      <c r="AD74" s="1060"/>
      <c r="AE74" s="1060"/>
      <c r="AF74" s="1060">
        <v>26</v>
      </c>
      <c r="AG74" s="1060"/>
      <c r="AH74" s="1060"/>
      <c r="AI74" s="1060"/>
      <c r="AJ74" s="1060"/>
      <c r="AK74" s="1060" t="s">
        <v>590</v>
      </c>
      <c r="AL74" s="1060"/>
      <c r="AM74" s="1060"/>
      <c r="AN74" s="1060"/>
      <c r="AO74" s="1060"/>
      <c r="AP74" s="1060">
        <v>35</v>
      </c>
      <c r="AQ74" s="1060"/>
      <c r="AR74" s="1060"/>
      <c r="AS74" s="1060"/>
      <c r="AT74" s="1060"/>
      <c r="AU74" s="1060">
        <v>4</v>
      </c>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2">
      <c r="A75" s="261">
        <v>8</v>
      </c>
      <c r="B75" s="1063" t="s">
        <v>598</v>
      </c>
      <c r="C75" s="1064"/>
      <c r="D75" s="1064"/>
      <c r="E75" s="1064"/>
      <c r="F75" s="1064"/>
      <c r="G75" s="1064"/>
      <c r="H75" s="1064"/>
      <c r="I75" s="1064"/>
      <c r="J75" s="1064"/>
      <c r="K75" s="1064"/>
      <c r="L75" s="1064"/>
      <c r="M75" s="1064"/>
      <c r="N75" s="1064"/>
      <c r="O75" s="1064"/>
      <c r="P75" s="1065"/>
      <c r="Q75" s="1067">
        <v>1034</v>
      </c>
      <c r="R75" s="1068"/>
      <c r="S75" s="1068"/>
      <c r="T75" s="1068"/>
      <c r="U75" s="1069"/>
      <c r="V75" s="1070">
        <v>1012</v>
      </c>
      <c r="W75" s="1068"/>
      <c r="X75" s="1068"/>
      <c r="Y75" s="1068"/>
      <c r="Z75" s="1069"/>
      <c r="AA75" s="1070">
        <v>22</v>
      </c>
      <c r="AB75" s="1068"/>
      <c r="AC75" s="1068"/>
      <c r="AD75" s="1068"/>
      <c r="AE75" s="1069"/>
      <c r="AF75" s="1070">
        <v>22</v>
      </c>
      <c r="AG75" s="1068"/>
      <c r="AH75" s="1068"/>
      <c r="AI75" s="1068"/>
      <c r="AJ75" s="1069"/>
      <c r="AK75" s="1070">
        <v>10</v>
      </c>
      <c r="AL75" s="1068"/>
      <c r="AM75" s="1068"/>
      <c r="AN75" s="1068"/>
      <c r="AO75" s="1069"/>
      <c r="AP75" s="1070">
        <v>403</v>
      </c>
      <c r="AQ75" s="1068"/>
      <c r="AR75" s="1068"/>
      <c r="AS75" s="1068"/>
      <c r="AT75" s="1069"/>
      <c r="AU75" s="1070">
        <v>52</v>
      </c>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2">
      <c r="A76" s="261">
        <v>9</v>
      </c>
      <c r="B76" s="1063" t="s">
        <v>599</v>
      </c>
      <c r="C76" s="1064"/>
      <c r="D76" s="1064"/>
      <c r="E76" s="1064"/>
      <c r="F76" s="1064"/>
      <c r="G76" s="1064"/>
      <c r="H76" s="1064"/>
      <c r="I76" s="1064"/>
      <c r="J76" s="1064"/>
      <c r="K76" s="1064"/>
      <c r="L76" s="1064"/>
      <c r="M76" s="1064"/>
      <c r="N76" s="1064"/>
      <c r="O76" s="1064"/>
      <c r="P76" s="1065"/>
      <c r="Q76" s="1067">
        <v>6946</v>
      </c>
      <c r="R76" s="1068"/>
      <c r="S76" s="1068"/>
      <c r="T76" s="1068"/>
      <c r="U76" s="1069"/>
      <c r="V76" s="1070">
        <v>7393</v>
      </c>
      <c r="W76" s="1068"/>
      <c r="X76" s="1068"/>
      <c r="Y76" s="1068"/>
      <c r="Z76" s="1069"/>
      <c r="AA76" s="1070">
        <v>-447</v>
      </c>
      <c r="AB76" s="1068"/>
      <c r="AC76" s="1068"/>
      <c r="AD76" s="1068"/>
      <c r="AE76" s="1069"/>
      <c r="AF76" s="1070">
        <v>-373</v>
      </c>
      <c r="AG76" s="1068"/>
      <c r="AH76" s="1068"/>
      <c r="AI76" s="1068"/>
      <c r="AJ76" s="1069"/>
      <c r="AK76" s="1070" t="s">
        <v>590</v>
      </c>
      <c r="AL76" s="1068"/>
      <c r="AM76" s="1068"/>
      <c r="AN76" s="1068"/>
      <c r="AO76" s="1069"/>
      <c r="AP76" s="1070">
        <v>4483</v>
      </c>
      <c r="AQ76" s="1068"/>
      <c r="AR76" s="1068"/>
      <c r="AS76" s="1068"/>
      <c r="AT76" s="1069"/>
      <c r="AU76" s="1070">
        <v>535</v>
      </c>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2">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2">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2">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2">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2">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2">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2">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2">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2">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2">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2">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5">
      <c r="A88" s="264" t="s">
        <v>384</v>
      </c>
      <c r="B88" s="1033" t="s">
        <v>418</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3015</v>
      </c>
      <c r="AG88" s="1048"/>
      <c r="AH88" s="1048"/>
      <c r="AI88" s="1048"/>
      <c r="AJ88" s="1048"/>
      <c r="AK88" s="1052"/>
      <c r="AL88" s="1052"/>
      <c r="AM88" s="1052"/>
      <c r="AN88" s="1052"/>
      <c r="AO88" s="1052"/>
      <c r="AP88" s="1048">
        <v>5009</v>
      </c>
      <c r="AQ88" s="1048"/>
      <c r="AR88" s="1048"/>
      <c r="AS88" s="1048"/>
      <c r="AT88" s="1048"/>
      <c r="AU88" s="1048">
        <v>600</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2">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2">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2">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2">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2">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2">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2">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2">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2">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2">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2">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2">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2">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5">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384</v>
      </c>
      <c r="BR102" s="1033" t="s">
        <v>419</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c r="CS102" s="1040"/>
      <c r="CT102" s="1040"/>
      <c r="CU102" s="1040"/>
      <c r="CV102" s="1041"/>
      <c r="CW102" s="1039"/>
      <c r="CX102" s="1040"/>
      <c r="CY102" s="1040"/>
      <c r="CZ102" s="1040"/>
      <c r="DA102" s="1041"/>
      <c r="DB102" s="1039"/>
      <c r="DC102" s="1040"/>
      <c r="DD102" s="1040"/>
      <c r="DE102" s="1040"/>
      <c r="DF102" s="1041"/>
      <c r="DG102" s="1039"/>
      <c r="DH102" s="1040"/>
      <c r="DI102" s="1040"/>
      <c r="DJ102" s="1040"/>
      <c r="DK102" s="1041"/>
      <c r="DL102" s="1039"/>
      <c r="DM102" s="1040"/>
      <c r="DN102" s="1040"/>
      <c r="DO102" s="1040"/>
      <c r="DP102" s="1041"/>
      <c r="DQ102" s="1039"/>
      <c r="DR102" s="1040"/>
      <c r="DS102" s="1040"/>
      <c r="DT102" s="1040"/>
      <c r="DU102" s="1041"/>
      <c r="DV102" s="1022"/>
      <c r="DW102" s="1023"/>
      <c r="DX102" s="1023"/>
      <c r="DY102" s="1023"/>
      <c r="DZ102" s="1024"/>
      <c r="EA102" s="246"/>
    </row>
    <row r="103" spans="1:131" s="247" customFormat="1" ht="26.25" customHeight="1" x14ac:dyDescent="0.2">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420</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2">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421</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2">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2">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5">
      <c r="A107" s="275" t="s">
        <v>422</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423</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2">
      <c r="A108" s="1027" t="s">
        <v>424</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425</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2">
      <c r="A109" s="982" t="s">
        <v>426</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427</v>
      </c>
      <c r="AB109" s="983"/>
      <c r="AC109" s="983"/>
      <c r="AD109" s="983"/>
      <c r="AE109" s="984"/>
      <c r="AF109" s="985" t="s">
        <v>303</v>
      </c>
      <c r="AG109" s="983"/>
      <c r="AH109" s="983"/>
      <c r="AI109" s="983"/>
      <c r="AJ109" s="984"/>
      <c r="AK109" s="985" t="s">
        <v>302</v>
      </c>
      <c r="AL109" s="983"/>
      <c r="AM109" s="983"/>
      <c r="AN109" s="983"/>
      <c r="AO109" s="984"/>
      <c r="AP109" s="985" t="s">
        <v>428</v>
      </c>
      <c r="AQ109" s="983"/>
      <c r="AR109" s="983"/>
      <c r="AS109" s="983"/>
      <c r="AT109" s="1014"/>
      <c r="AU109" s="982" t="s">
        <v>426</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427</v>
      </c>
      <c r="BR109" s="983"/>
      <c r="BS109" s="983"/>
      <c r="BT109" s="983"/>
      <c r="BU109" s="984"/>
      <c r="BV109" s="985" t="s">
        <v>303</v>
      </c>
      <c r="BW109" s="983"/>
      <c r="BX109" s="983"/>
      <c r="BY109" s="983"/>
      <c r="BZ109" s="984"/>
      <c r="CA109" s="985" t="s">
        <v>302</v>
      </c>
      <c r="CB109" s="983"/>
      <c r="CC109" s="983"/>
      <c r="CD109" s="983"/>
      <c r="CE109" s="984"/>
      <c r="CF109" s="1021" t="s">
        <v>428</v>
      </c>
      <c r="CG109" s="1021"/>
      <c r="CH109" s="1021"/>
      <c r="CI109" s="1021"/>
      <c r="CJ109" s="1021"/>
      <c r="CK109" s="985" t="s">
        <v>429</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427</v>
      </c>
      <c r="DH109" s="983"/>
      <c r="DI109" s="983"/>
      <c r="DJ109" s="983"/>
      <c r="DK109" s="984"/>
      <c r="DL109" s="985" t="s">
        <v>303</v>
      </c>
      <c r="DM109" s="983"/>
      <c r="DN109" s="983"/>
      <c r="DO109" s="983"/>
      <c r="DP109" s="984"/>
      <c r="DQ109" s="985" t="s">
        <v>302</v>
      </c>
      <c r="DR109" s="983"/>
      <c r="DS109" s="983"/>
      <c r="DT109" s="983"/>
      <c r="DU109" s="984"/>
      <c r="DV109" s="985" t="s">
        <v>428</v>
      </c>
      <c r="DW109" s="983"/>
      <c r="DX109" s="983"/>
      <c r="DY109" s="983"/>
      <c r="DZ109" s="1014"/>
    </row>
    <row r="110" spans="1:131" s="246" customFormat="1" ht="26.25" customHeight="1" x14ac:dyDescent="0.2">
      <c r="A110" s="885" t="s">
        <v>430</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330277</v>
      </c>
      <c r="AB110" s="976"/>
      <c r="AC110" s="976"/>
      <c r="AD110" s="976"/>
      <c r="AE110" s="977"/>
      <c r="AF110" s="978">
        <v>329587</v>
      </c>
      <c r="AG110" s="976"/>
      <c r="AH110" s="976"/>
      <c r="AI110" s="976"/>
      <c r="AJ110" s="977"/>
      <c r="AK110" s="978">
        <v>315355</v>
      </c>
      <c r="AL110" s="976"/>
      <c r="AM110" s="976"/>
      <c r="AN110" s="976"/>
      <c r="AO110" s="977"/>
      <c r="AP110" s="979">
        <v>15.9</v>
      </c>
      <c r="AQ110" s="980"/>
      <c r="AR110" s="980"/>
      <c r="AS110" s="980"/>
      <c r="AT110" s="981"/>
      <c r="AU110" s="1015" t="s">
        <v>72</v>
      </c>
      <c r="AV110" s="1016"/>
      <c r="AW110" s="1016"/>
      <c r="AX110" s="1016"/>
      <c r="AY110" s="1016"/>
      <c r="AZ110" s="941" t="s">
        <v>431</v>
      </c>
      <c r="BA110" s="886"/>
      <c r="BB110" s="886"/>
      <c r="BC110" s="886"/>
      <c r="BD110" s="886"/>
      <c r="BE110" s="886"/>
      <c r="BF110" s="886"/>
      <c r="BG110" s="886"/>
      <c r="BH110" s="886"/>
      <c r="BI110" s="886"/>
      <c r="BJ110" s="886"/>
      <c r="BK110" s="886"/>
      <c r="BL110" s="886"/>
      <c r="BM110" s="886"/>
      <c r="BN110" s="886"/>
      <c r="BO110" s="886"/>
      <c r="BP110" s="887"/>
      <c r="BQ110" s="942">
        <v>3259823</v>
      </c>
      <c r="BR110" s="923"/>
      <c r="BS110" s="923"/>
      <c r="BT110" s="923"/>
      <c r="BU110" s="923"/>
      <c r="BV110" s="923">
        <v>3313916</v>
      </c>
      <c r="BW110" s="923"/>
      <c r="BX110" s="923"/>
      <c r="BY110" s="923"/>
      <c r="BZ110" s="923"/>
      <c r="CA110" s="923">
        <v>3322614</v>
      </c>
      <c r="CB110" s="923"/>
      <c r="CC110" s="923"/>
      <c r="CD110" s="923"/>
      <c r="CE110" s="923"/>
      <c r="CF110" s="947">
        <v>167.8</v>
      </c>
      <c r="CG110" s="948"/>
      <c r="CH110" s="948"/>
      <c r="CI110" s="948"/>
      <c r="CJ110" s="948"/>
      <c r="CK110" s="1011" t="s">
        <v>432</v>
      </c>
      <c r="CL110" s="897"/>
      <c r="CM110" s="972" t="s">
        <v>433</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434</v>
      </c>
      <c r="DH110" s="923"/>
      <c r="DI110" s="923"/>
      <c r="DJ110" s="923"/>
      <c r="DK110" s="923"/>
      <c r="DL110" s="923" t="s">
        <v>434</v>
      </c>
      <c r="DM110" s="923"/>
      <c r="DN110" s="923"/>
      <c r="DO110" s="923"/>
      <c r="DP110" s="923"/>
      <c r="DQ110" s="923" t="s">
        <v>435</v>
      </c>
      <c r="DR110" s="923"/>
      <c r="DS110" s="923"/>
      <c r="DT110" s="923"/>
      <c r="DU110" s="923"/>
      <c r="DV110" s="924" t="s">
        <v>386</v>
      </c>
      <c r="DW110" s="924"/>
      <c r="DX110" s="924"/>
      <c r="DY110" s="924"/>
      <c r="DZ110" s="925"/>
    </row>
    <row r="111" spans="1:131" s="246" customFormat="1" ht="26.25" customHeight="1" x14ac:dyDescent="0.2">
      <c r="A111" s="852" t="s">
        <v>436</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386</v>
      </c>
      <c r="AB111" s="1004"/>
      <c r="AC111" s="1004"/>
      <c r="AD111" s="1004"/>
      <c r="AE111" s="1005"/>
      <c r="AF111" s="1006" t="s">
        <v>435</v>
      </c>
      <c r="AG111" s="1004"/>
      <c r="AH111" s="1004"/>
      <c r="AI111" s="1004"/>
      <c r="AJ111" s="1005"/>
      <c r="AK111" s="1006" t="s">
        <v>437</v>
      </c>
      <c r="AL111" s="1004"/>
      <c r="AM111" s="1004"/>
      <c r="AN111" s="1004"/>
      <c r="AO111" s="1005"/>
      <c r="AP111" s="1007" t="s">
        <v>386</v>
      </c>
      <c r="AQ111" s="1008"/>
      <c r="AR111" s="1008"/>
      <c r="AS111" s="1008"/>
      <c r="AT111" s="1009"/>
      <c r="AU111" s="1017"/>
      <c r="AV111" s="1018"/>
      <c r="AW111" s="1018"/>
      <c r="AX111" s="1018"/>
      <c r="AY111" s="1018"/>
      <c r="AZ111" s="893" t="s">
        <v>438</v>
      </c>
      <c r="BA111" s="828"/>
      <c r="BB111" s="828"/>
      <c r="BC111" s="828"/>
      <c r="BD111" s="828"/>
      <c r="BE111" s="828"/>
      <c r="BF111" s="828"/>
      <c r="BG111" s="828"/>
      <c r="BH111" s="828"/>
      <c r="BI111" s="828"/>
      <c r="BJ111" s="828"/>
      <c r="BK111" s="828"/>
      <c r="BL111" s="828"/>
      <c r="BM111" s="828"/>
      <c r="BN111" s="828"/>
      <c r="BO111" s="828"/>
      <c r="BP111" s="829"/>
      <c r="BQ111" s="894" t="s">
        <v>435</v>
      </c>
      <c r="BR111" s="895"/>
      <c r="BS111" s="895"/>
      <c r="BT111" s="895"/>
      <c r="BU111" s="895"/>
      <c r="BV111" s="895" t="s">
        <v>437</v>
      </c>
      <c r="BW111" s="895"/>
      <c r="BX111" s="895"/>
      <c r="BY111" s="895"/>
      <c r="BZ111" s="895"/>
      <c r="CA111" s="895" t="s">
        <v>435</v>
      </c>
      <c r="CB111" s="895"/>
      <c r="CC111" s="895"/>
      <c r="CD111" s="895"/>
      <c r="CE111" s="895"/>
      <c r="CF111" s="956" t="s">
        <v>435</v>
      </c>
      <c r="CG111" s="957"/>
      <c r="CH111" s="957"/>
      <c r="CI111" s="957"/>
      <c r="CJ111" s="957"/>
      <c r="CK111" s="1012"/>
      <c r="CL111" s="899"/>
      <c r="CM111" s="902" t="s">
        <v>439</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437</v>
      </c>
      <c r="DH111" s="895"/>
      <c r="DI111" s="895"/>
      <c r="DJ111" s="895"/>
      <c r="DK111" s="895"/>
      <c r="DL111" s="895" t="s">
        <v>437</v>
      </c>
      <c r="DM111" s="895"/>
      <c r="DN111" s="895"/>
      <c r="DO111" s="895"/>
      <c r="DP111" s="895"/>
      <c r="DQ111" s="895" t="s">
        <v>435</v>
      </c>
      <c r="DR111" s="895"/>
      <c r="DS111" s="895"/>
      <c r="DT111" s="895"/>
      <c r="DU111" s="895"/>
      <c r="DV111" s="872" t="s">
        <v>434</v>
      </c>
      <c r="DW111" s="872"/>
      <c r="DX111" s="872"/>
      <c r="DY111" s="872"/>
      <c r="DZ111" s="873"/>
    </row>
    <row r="112" spans="1:131" s="246" customFormat="1" ht="26.25" customHeight="1" x14ac:dyDescent="0.2">
      <c r="A112" s="997" t="s">
        <v>440</v>
      </c>
      <c r="B112" s="998"/>
      <c r="C112" s="828" t="s">
        <v>441</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434</v>
      </c>
      <c r="AB112" s="858"/>
      <c r="AC112" s="858"/>
      <c r="AD112" s="858"/>
      <c r="AE112" s="859"/>
      <c r="AF112" s="860" t="s">
        <v>434</v>
      </c>
      <c r="AG112" s="858"/>
      <c r="AH112" s="858"/>
      <c r="AI112" s="858"/>
      <c r="AJ112" s="859"/>
      <c r="AK112" s="860" t="s">
        <v>434</v>
      </c>
      <c r="AL112" s="858"/>
      <c r="AM112" s="858"/>
      <c r="AN112" s="858"/>
      <c r="AO112" s="859"/>
      <c r="AP112" s="905" t="s">
        <v>434</v>
      </c>
      <c r="AQ112" s="906"/>
      <c r="AR112" s="906"/>
      <c r="AS112" s="906"/>
      <c r="AT112" s="907"/>
      <c r="AU112" s="1017"/>
      <c r="AV112" s="1018"/>
      <c r="AW112" s="1018"/>
      <c r="AX112" s="1018"/>
      <c r="AY112" s="1018"/>
      <c r="AZ112" s="893" t="s">
        <v>442</v>
      </c>
      <c r="BA112" s="828"/>
      <c r="BB112" s="828"/>
      <c r="BC112" s="828"/>
      <c r="BD112" s="828"/>
      <c r="BE112" s="828"/>
      <c r="BF112" s="828"/>
      <c r="BG112" s="828"/>
      <c r="BH112" s="828"/>
      <c r="BI112" s="828"/>
      <c r="BJ112" s="828"/>
      <c r="BK112" s="828"/>
      <c r="BL112" s="828"/>
      <c r="BM112" s="828"/>
      <c r="BN112" s="828"/>
      <c r="BO112" s="828"/>
      <c r="BP112" s="829"/>
      <c r="BQ112" s="894">
        <v>1419826</v>
      </c>
      <c r="BR112" s="895"/>
      <c r="BS112" s="895"/>
      <c r="BT112" s="895"/>
      <c r="BU112" s="895"/>
      <c r="BV112" s="895">
        <v>1296371</v>
      </c>
      <c r="BW112" s="895"/>
      <c r="BX112" s="895"/>
      <c r="BY112" s="895"/>
      <c r="BZ112" s="895"/>
      <c r="CA112" s="895">
        <v>1216135</v>
      </c>
      <c r="CB112" s="895"/>
      <c r="CC112" s="895"/>
      <c r="CD112" s="895"/>
      <c r="CE112" s="895"/>
      <c r="CF112" s="956">
        <v>61.4</v>
      </c>
      <c r="CG112" s="957"/>
      <c r="CH112" s="957"/>
      <c r="CI112" s="957"/>
      <c r="CJ112" s="957"/>
      <c r="CK112" s="1012"/>
      <c r="CL112" s="899"/>
      <c r="CM112" s="902" t="s">
        <v>443</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434</v>
      </c>
      <c r="DH112" s="895"/>
      <c r="DI112" s="895"/>
      <c r="DJ112" s="895"/>
      <c r="DK112" s="895"/>
      <c r="DL112" s="895" t="s">
        <v>434</v>
      </c>
      <c r="DM112" s="895"/>
      <c r="DN112" s="895"/>
      <c r="DO112" s="895"/>
      <c r="DP112" s="895"/>
      <c r="DQ112" s="895" t="s">
        <v>434</v>
      </c>
      <c r="DR112" s="895"/>
      <c r="DS112" s="895"/>
      <c r="DT112" s="895"/>
      <c r="DU112" s="895"/>
      <c r="DV112" s="872" t="s">
        <v>434</v>
      </c>
      <c r="DW112" s="872"/>
      <c r="DX112" s="872"/>
      <c r="DY112" s="872"/>
      <c r="DZ112" s="873"/>
    </row>
    <row r="113" spans="1:130" s="246" customFormat="1" ht="26.25" customHeight="1" x14ac:dyDescent="0.2">
      <c r="A113" s="999"/>
      <c r="B113" s="1000"/>
      <c r="C113" s="828" t="s">
        <v>444</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76207</v>
      </c>
      <c r="AB113" s="1004"/>
      <c r="AC113" s="1004"/>
      <c r="AD113" s="1004"/>
      <c r="AE113" s="1005"/>
      <c r="AF113" s="1006">
        <v>81823</v>
      </c>
      <c r="AG113" s="1004"/>
      <c r="AH113" s="1004"/>
      <c r="AI113" s="1004"/>
      <c r="AJ113" s="1005"/>
      <c r="AK113" s="1006">
        <v>84545</v>
      </c>
      <c r="AL113" s="1004"/>
      <c r="AM113" s="1004"/>
      <c r="AN113" s="1004"/>
      <c r="AO113" s="1005"/>
      <c r="AP113" s="1007">
        <v>4.3</v>
      </c>
      <c r="AQ113" s="1008"/>
      <c r="AR113" s="1008"/>
      <c r="AS113" s="1008"/>
      <c r="AT113" s="1009"/>
      <c r="AU113" s="1017"/>
      <c r="AV113" s="1018"/>
      <c r="AW113" s="1018"/>
      <c r="AX113" s="1018"/>
      <c r="AY113" s="1018"/>
      <c r="AZ113" s="893" t="s">
        <v>445</v>
      </c>
      <c r="BA113" s="828"/>
      <c r="BB113" s="828"/>
      <c r="BC113" s="828"/>
      <c r="BD113" s="828"/>
      <c r="BE113" s="828"/>
      <c r="BF113" s="828"/>
      <c r="BG113" s="828"/>
      <c r="BH113" s="828"/>
      <c r="BI113" s="828"/>
      <c r="BJ113" s="828"/>
      <c r="BK113" s="828"/>
      <c r="BL113" s="828"/>
      <c r="BM113" s="828"/>
      <c r="BN113" s="828"/>
      <c r="BO113" s="828"/>
      <c r="BP113" s="829"/>
      <c r="BQ113" s="894">
        <v>692388</v>
      </c>
      <c r="BR113" s="895"/>
      <c r="BS113" s="895"/>
      <c r="BT113" s="895"/>
      <c r="BU113" s="895"/>
      <c r="BV113" s="895">
        <v>648794</v>
      </c>
      <c r="BW113" s="895"/>
      <c r="BX113" s="895"/>
      <c r="BY113" s="895"/>
      <c r="BZ113" s="895"/>
      <c r="CA113" s="895">
        <v>599935</v>
      </c>
      <c r="CB113" s="895"/>
      <c r="CC113" s="895"/>
      <c r="CD113" s="895"/>
      <c r="CE113" s="895"/>
      <c r="CF113" s="956">
        <v>30.3</v>
      </c>
      <c r="CG113" s="957"/>
      <c r="CH113" s="957"/>
      <c r="CI113" s="957"/>
      <c r="CJ113" s="957"/>
      <c r="CK113" s="1012"/>
      <c r="CL113" s="899"/>
      <c r="CM113" s="902" t="s">
        <v>446</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434</v>
      </c>
      <c r="DH113" s="858"/>
      <c r="DI113" s="858"/>
      <c r="DJ113" s="858"/>
      <c r="DK113" s="859"/>
      <c r="DL113" s="860" t="s">
        <v>434</v>
      </c>
      <c r="DM113" s="858"/>
      <c r="DN113" s="858"/>
      <c r="DO113" s="858"/>
      <c r="DP113" s="859"/>
      <c r="DQ113" s="860" t="s">
        <v>434</v>
      </c>
      <c r="DR113" s="858"/>
      <c r="DS113" s="858"/>
      <c r="DT113" s="858"/>
      <c r="DU113" s="859"/>
      <c r="DV113" s="905" t="s">
        <v>434</v>
      </c>
      <c r="DW113" s="906"/>
      <c r="DX113" s="906"/>
      <c r="DY113" s="906"/>
      <c r="DZ113" s="907"/>
    </row>
    <row r="114" spans="1:130" s="246" customFormat="1" ht="26.25" customHeight="1" x14ac:dyDescent="0.2">
      <c r="A114" s="999"/>
      <c r="B114" s="1000"/>
      <c r="C114" s="828" t="s">
        <v>447</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45342</v>
      </c>
      <c r="AB114" s="858"/>
      <c r="AC114" s="858"/>
      <c r="AD114" s="858"/>
      <c r="AE114" s="859"/>
      <c r="AF114" s="860">
        <v>52749</v>
      </c>
      <c r="AG114" s="858"/>
      <c r="AH114" s="858"/>
      <c r="AI114" s="858"/>
      <c r="AJ114" s="859"/>
      <c r="AK114" s="860">
        <v>50962</v>
      </c>
      <c r="AL114" s="858"/>
      <c r="AM114" s="858"/>
      <c r="AN114" s="858"/>
      <c r="AO114" s="859"/>
      <c r="AP114" s="905">
        <v>2.6</v>
      </c>
      <c r="AQ114" s="906"/>
      <c r="AR114" s="906"/>
      <c r="AS114" s="906"/>
      <c r="AT114" s="907"/>
      <c r="AU114" s="1017"/>
      <c r="AV114" s="1018"/>
      <c r="AW114" s="1018"/>
      <c r="AX114" s="1018"/>
      <c r="AY114" s="1018"/>
      <c r="AZ114" s="893" t="s">
        <v>448</v>
      </c>
      <c r="BA114" s="828"/>
      <c r="BB114" s="828"/>
      <c r="BC114" s="828"/>
      <c r="BD114" s="828"/>
      <c r="BE114" s="828"/>
      <c r="BF114" s="828"/>
      <c r="BG114" s="828"/>
      <c r="BH114" s="828"/>
      <c r="BI114" s="828"/>
      <c r="BJ114" s="828"/>
      <c r="BK114" s="828"/>
      <c r="BL114" s="828"/>
      <c r="BM114" s="828"/>
      <c r="BN114" s="828"/>
      <c r="BO114" s="828"/>
      <c r="BP114" s="829"/>
      <c r="BQ114" s="894">
        <v>663126</v>
      </c>
      <c r="BR114" s="895"/>
      <c r="BS114" s="895"/>
      <c r="BT114" s="895"/>
      <c r="BU114" s="895"/>
      <c r="BV114" s="895">
        <v>622297</v>
      </c>
      <c r="BW114" s="895"/>
      <c r="BX114" s="895"/>
      <c r="BY114" s="895"/>
      <c r="BZ114" s="895"/>
      <c r="CA114" s="895">
        <v>643475</v>
      </c>
      <c r="CB114" s="895"/>
      <c r="CC114" s="895"/>
      <c r="CD114" s="895"/>
      <c r="CE114" s="895"/>
      <c r="CF114" s="956">
        <v>32.5</v>
      </c>
      <c r="CG114" s="957"/>
      <c r="CH114" s="957"/>
      <c r="CI114" s="957"/>
      <c r="CJ114" s="957"/>
      <c r="CK114" s="1012"/>
      <c r="CL114" s="899"/>
      <c r="CM114" s="902" t="s">
        <v>449</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434</v>
      </c>
      <c r="DH114" s="858"/>
      <c r="DI114" s="858"/>
      <c r="DJ114" s="858"/>
      <c r="DK114" s="859"/>
      <c r="DL114" s="860" t="s">
        <v>434</v>
      </c>
      <c r="DM114" s="858"/>
      <c r="DN114" s="858"/>
      <c r="DO114" s="858"/>
      <c r="DP114" s="859"/>
      <c r="DQ114" s="860" t="s">
        <v>434</v>
      </c>
      <c r="DR114" s="858"/>
      <c r="DS114" s="858"/>
      <c r="DT114" s="858"/>
      <c r="DU114" s="859"/>
      <c r="DV114" s="905" t="s">
        <v>434</v>
      </c>
      <c r="DW114" s="906"/>
      <c r="DX114" s="906"/>
      <c r="DY114" s="906"/>
      <c r="DZ114" s="907"/>
    </row>
    <row r="115" spans="1:130" s="246" customFormat="1" ht="26.25" customHeight="1" x14ac:dyDescent="0.2">
      <c r="A115" s="999"/>
      <c r="B115" s="1000"/>
      <c r="C115" s="828" t="s">
        <v>450</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t="s">
        <v>434</v>
      </c>
      <c r="AB115" s="1004"/>
      <c r="AC115" s="1004"/>
      <c r="AD115" s="1004"/>
      <c r="AE115" s="1005"/>
      <c r="AF115" s="1006" t="s">
        <v>437</v>
      </c>
      <c r="AG115" s="1004"/>
      <c r="AH115" s="1004"/>
      <c r="AI115" s="1004"/>
      <c r="AJ115" s="1005"/>
      <c r="AK115" s="1006" t="s">
        <v>434</v>
      </c>
      <c r="AL115" s="1004"/>
      <c r="AM115" s="1004"/>
      <c r="AN115" s="1004"/>
      <c r="AO115" s="1005"/>
      <c r="AP115" s="1007" t="s">
        <v>434</v>
      </c>
      <c r="AQ115" s="1008"/>
      <c r="AR115" s="1008"/>
      <c r="AS115" s="1008"/>
      <c r="AT115" s="1009"/>
      <c r="AU115" s="1017"/>
      <c r="AV115" s="1018"/>
      <c r="AW115" s="1018"/>
      <c r="AX115" s="1018"/>
      <c r="AY115" s="1018"/>
      <c r="AZ115" s="893" t="s">
        <v>451</v>
      </c>
      <c r="BA115" s="828"/>
      <c r="BB115" s="828"/>
      <c r="BC115" s="828"/>
      <c r="BD115" s="828"/>
      <c r="BE115" s="828"/>
      <c r="BF115" s="828"/>
      <c r="BG115" s="828"/>
      <c r="BH115" s="828"/>
      <c r="BI115" s="828"/>
      <c r="BJ115" s="828"/>
      <c r="BK115" s="828"/>
      <c r="BL115" s="828"/>
      <c r="BM115" s="828"/>
      <c r="BN115" s="828"/>
      <c r="BO115" s="828"/>
      <c r="BP115" s="829"/>
      <c r="BQ115" s="894" t="s">
        <v>434</v>
      </c>
      <c r="BR115" s="895"/>
      <c r="BS115" s="895"/>
      <c r="BT115" s="895"/>
      <c r="BU115" s="895"/>
      <c r="BV115" s="895" t="s">
        <v>434</v>
      </c>
      <c r="BW115" s="895"/>
      <c r="BX115" s="895"/>
      <c r="BY115" s="895"/>
      <c r="BZ115" s="895"/>
      <c r="CA115" s="895" t="s">
        <v>434</v>
      </c>
      <c r="CB115" s="895"/>
      <c r="CC115" s="895"/>
      <c r="CD115" s="895"/>
      <c r="CE115" s="895"/>
      <c r="CF115" s="956" t="s">
        <v>434</v>
      </c>
      <c r="CG115" s="957"/>
      <c r="CH115" s="957"/>
      <c r="CI115" s="957"/>
      <c r="CJ115" s="957"/>
      <c r="CK115" s="1012"/>
      <c r="CL115" s="899"/>
      <c r="CM115" s="893" t="s">
        <v>452</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434</v>
      </c>
      <c r="DH115" s="858"/>
      <c r="DI115" s="858"/>
      <c r="DJ115" s="858"/>
      <c r="DK115" s="859"/>
      <c r="DL115" s="860" t="s">
        <v>434</v>
      </c>
      <c r="DM115" s="858"/>
      <c r="DN115" s="858"/>
      <c r="DO115" s="858"/>
      <c r="DP115" s="859"/>
      <c r="DQ115" s="860" t="s">
        <v>434</v>
      </c>
      <c r="DR115" s="858"/>
      <c r="DS115" s="858"/>
      <c r="DT115" s="858"/>
      <c r="DU115" s="859"/>
      <c r="DV115" s="905" t="s">
        <v>437</v>
      </c>
      <c r="DW115" s="906"/>
      <c r="DX115" s="906"/>
      <c r="DY115" s="906"/>
      <c r="DZ115" s="907"/>
    </row>
    <row r="116" spans="1:130" s="246" customFormat="1" ht="26.25" customHeight="1" x14ac:dyDescent="0.2">
      <c r="A116" s="1001"/>
      <c r="B116" s="1002"/>
      <c r="C116" s="961" t="s">
        <v>453</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v>5</v>
      </c>
      <c r="AB116" s="858"/>
      <c r="AC116" s="858"/>
      <c r="AD116" s="858"/>
      <c r="AE116" s="859"/>
      <c r="AF116" s="860">
        <v>62</v>
      </c>
      <c r="AG116" s="858"/>
      <c r="AH116" s="858"/>
      <c r="AI116" s="858"/>
      <c r="AJ116" s="859"/>
      <c r="AK116" s="860" t="s">
        <v>434</v>
      </c>
      <c r="AL116" s="858"/>
      <c r="AM116" s="858"/>
      <c r="AN116" s="858"/>
      <c r="AO116" s="859"/>
      <c r="AP116" s="905" t="s">
        <v>434</v>
      </c>
      <c r="AQ116" s="906"/>
      <c r="AR116" s="906"/>
      <c r="AS116" s="906"/>
      <c r="AT116" s="907"/>
      <c r="AU116" s="1017"/>
      <c r="AV116" s="1018"/>
      <c r="AW116" s="1018"/>
      <c r="AX116" s="1018"/>
      <c r="AY116" s="1018"/>
      <c r="AZ116" s="944" t="s">
        <v>454</v>
      </c>
      <c r="BA116" s="945"/>
      <c r="BB116" s="945"/>
      <c r="BC116" s="945"/>
      <c r="BD116" s="945"/>
      <c r="BE116" s="945"/>
      <c r="BF116" s="945"/>
      <c r="BG116" s="945"/>
      <c r="BH116" s="945"/>
      <c r="BI116" s="945"/>
      <c r="BJ116" s="945"/>
      <c r="BK116" s="945"/>
      <c r="BL116" s="945"/>
      <c r="BM116" s="945"/>
      <c r="BN116" s="945"/>
      <c r="BO116" s="945"/>
      <c r="BP116" s="946"/>
      <c r="BQ116" s="894" t="s">
        <v>434</v>
      </c>
      <c r="BR116" s="895"/>
      <c r="BS116" s="895"/>
      <c r="BT116" s="895"/>
      <c r="BU116" s="895"/>
      <c r="BV116" s="895" t="s">
        <v>434</v>
      </c>
      <c r="BW116" s="895"/>
      <c r="BX116" s="895"/>
      <c r="BY116" s="895"/>
      <c r="BZ116" s="895"/>
      <c r="CA116" s="895" t="s">
        <v>434</v>
      </c>
      <c r="CB116" s="895"/>
      <c r="CC116" s="895"/>
      <c r="CD116" s="895"/>
      <c r="CE116" s="895"/>
      <c r="CF116" s="956" t="s">
        <v>434</v>
      </c>
      <c r="CG116" s="957"/>
      <c r="CH116" s="957"/>
      <c r="CI116" s="957"/>
      <c r="CJ116" s="957"/>
      <c r="CK116" s="1012"/>
      <c r="CL116" s="899"/>
      <c r="CM116" s="902" t="s">
        <v>455</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434</v>
      </c>
      <c r="DH116" s="858"/>
      <c r="DI116" s="858"/>
      <c r="DJ116" s="858"/>
      <c r="DK116" s="859"/>
      <c r="DL116" s="860" t="s">
        <v>434</v>
      </c>
      <c r="DM116" s="858"/>
      <c r="DN116" s="858"/>
      <c r="DO116" s="858"/>
      <c r="DP116" s="859"/>
      <c r="DQ116" s="860" t="s">
        <v>434</v>
      </c>
      <c r="DR116" s="858"/>
      <c r="DS116" s="858"/>
      <c r="DT116" s="858"/>
      <c r="DU116" s="859"/>
      <c r="DV116" s="905" t="s">
        <v>434</v>
      </c>
      <c r="DW116" s="906"/>
      <c r="DX116" s="906"/>
      <c r="DY116" s="906"/>
      <c r="DZ116" s="907"/>
    </row>
    <row r="117" spans="1:130" s="246" customFormat="1" ht="26.25" customHeight="1" x14ac:dyDescent="0.2">
      <c r="A117" s="982" t="s">
        <v>185</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456</v>
      </c>
      <c r="Z117" s="984"/>
      <c r="AA117" s="989">
        <v>451831</v>
      </c>
      <c r="AB117" s="990"/>
      <c r="AC117" s="990"/>
      <c r="AD117" s="990"/>
      <c r="AE117" s="991"/>
      <c r="AF117" s="992">
        <v>464221</v>
      </c>
      <c r="AG117" s="990"/>
      <c r="AH117" s="990"/>
      <c r="AI117" s="990"/>
      <c r="AJ117" s="991"/>
      <c r="AK117" s="992">
        <v>450862</v>
      </c>
      <c r="AL117" s="990"/>
      <c r="AM117" s="990"/>
      <c r="AN117" s="990"/>
      <c r="AO117" s="991"/>
      <c r="AP117" s="993"/>
      <c r="AQ117" s="994"/>
      <c r="AR117" s="994"/>
      <c r="AS117" s="994"/>
      <c r="AT117" s="995"/>
      <c r="AU117" s="1017"/>
      <c r="AV117" s="1018"/>
      <c r="AW117" s="1018"/>
      <c r="AX117" s="1018"/>
      <c r="AY117" s="1018"/>
      <c r="AZ117" s="944" t="s">
        <v>457</v>
      </c>
      <c r="BA117" s="945"/>
      <c r="BB117" s="945"/>
      <c r="BC117" s="945"/>
      <c r="BD117" s="945"/>
      <c r="BE117" s="945"/>
      <c r="BF117" s="945"/>
      <c r="BG117" s="945"/>
      <c r="BH117" s="945"/>
      <c r="BI117" s="945"/>
      <c r="BJ117" s="945"/>
      <c r="BK117" s="945"/>
      <c r="BL117" s="945"/>
      <c r="BM117" s="945"/>
      <c r="BN117" s="945"/>
      <c r="BO117" s="945"/>
      <c r="BP117" s="946"/>
      <c r="BQ117" s="894" t="s">
        <v>458</v>
      </c>
      <c r="BR117" s="895"/>
      <c r="BS117" s="895"/>
      <c r="BT117" s="895"/>
      <c r="BU117" s="895"/>
      <c r="BV117" s="895" t="s">
        <v>459</v>
      </c>
      <c r="BW117" s="895"/>
      <c r="BX117" s="895"/>
      <c r="BY117" s="895"/>
      <c r="BZ117" s="895"/>
      <c r="CA117" s="895" t="s">
        <v>459</v>
      </c>
      <c r="CB117" s="895"/>
      <c r="CC117" s="895"/>
      <c r="CD117" s="895"/>
      <c r="CE117" s="895"/>
      <c r="CF117" s="956" t="s">
        <v>460</v>
      </c>
      <c r="CG117" s="957"/>
      <c r="CH117" s="957"/>
      <c r="CI117" s="957"/>
      <c r="CJ117" s="957"/>
      <c r="CK117" s="1012"/>
      <c r="CL117" s="899"/>
      <c r="CM117" s="902" t="s">
        <v>461</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406</v>
      </c>
      <c r="DH117" s="858"/>
      <c r="DI117" s="858"/>
      <c r="DJ117" s="858"/>
      <c r="DK117" s="859"/>
      <c r="DL117" s="860" t="s">
        <v>462</v>
      </c>
      <c r="DM117" s="858"/>
      <c r="DN117" s="858"/>
      <c r="DO117" s="858"/>
      <c r="DP117" s="859"/>
      <c r="DQ117" s="860" t="s">
        <v>458</v>
      </c>
      <c r="DR117" s="858"/>
      <c r="DS117" s="858"/>
      <c r="DT117" s="858"/>
      <c r="DU117" s="859"/>
      <c r="DV117" s="905" t="s">
        <v>463</v>
      </c>
      <c r="DW117" s="906"/>
      <c r="DX117" s="906"/>
      <c r="DY117" s="906"/>
      <c r="DZ117" s="907"/>
    </row>
    <row r="118" spans="1:130" s="246" customFormat="1" ht="26.25" customHeight="1" x14ac:dyDescent="0.2">
      <c r="A118" s="982" t="s">
        <v>429</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427</v>
      </c>
      <c r="AB118" s="983"/>
      <c r="AC118" s="983"/>
      <c r="AD118" s="983"/>
      <c r="AE118" s="984"/>
      <c r="AF118" s="985" t="s">
        <v>303</v>
      </c>
      <c r="AG118" s="983"/>
      <c r="AH118" s="983"/>
      <c r="AI118" s="983"/>
      <c r="AJ118" s="984"/>
      <c r="AK118" s="985" t="s">
        <v>302</v>
      </c>
      <c r="AL118" s="983"/>
      <c r="AM118" s="983"/>
      <c r="AN118" s="983"/>
      <c r="AO118" s="984"/>
      <c r="AP118" s="986" t="s">
        <v>428</v>
      </c>
      <c r="AQ118" s="987"/>
      <c r="AR118" s="987"/>
      <c r="AS118" s="987"/>
      <c r="AT118" s="988"/>
      <c r="AU118" s="1017"/>
      <c r="AV118" s="1018"/>
      <c r="AW118" s="1018"/>
      <c r="AX118" s="1018"/>
      <c r="AY118" s="1018"/>
      <c r="AZ118" s="960" t="s">
        <v>464</v>
      </c>
      <c r="BA118" s="961"/>
      <c r="BB118" s="961"/>
      <c r="BC118" s="961"/>
      <c r="BD118" s="961"/>
      <c r="BE118" s="961"/>
      <c r="BF118" s="961"/>
      <c r="BG118" s="961"/>
      <c r="BH118" s="961"/>
      <c r="BI118" s="961"/>
      <c r="BJ118" s="961"/>
      <c r="BK118" s="961"/>
      <c r="BL118" s="961"/>
      <c r="BM118" s="961"/>
      <c r="BN118" s="961"/>
      <c r="BO118" s="961"/>
      <c r="BP118" s="962"/>
      <c r="BQ118" s="963" t="s">
        <v>460</v>
      </c>
      <c r="BR118" s="926"/>
      <c r="BS118" s="926"/>
      <c r="BT118" s="926"/>
      <c r="BU118" s="926"/>
      <c r="BV118" s="926">
        <v>34339</v>
      </c>
      <c r="BW118" s="926"/>
      <c r="BX118" s="926"/>
      <c r="BY118" s="926"/>
      <c r="BZ118" s="926"/>
      <c r="CA118" s="926">
        <v>42478</v>
      </c>
      <c r="CB118" s="926"/>
      <c r="CC118" s="926"/>
      <c r="CD118" s="926"/>
      <c r="CE118" s="926"/>
      <c r="CF118" s="956">
        <v>2.1</v>
      </c>
      <c r="CG118" s="957"/>
      <c r="CH118" s="957"/>
      <c r="CI118" s="957"/>
      <c r="CJ118" s="957"/>
      <c r="CK118" s="1012"/>
      <c r="CL118" s="899"/>
      <c r="CM118" s="902" t="s">
        <v>465</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466</v>
      </c>
      <c r="DH118" s="858"/>
      <c r="DI118" s="858"/>
      <c r="DJ118" s="858"/>
      <c r="DK118" s="859"/>
      <c r="DL118" s="860" t="s">
        <v>434</v>
      </c>
      <c r="DM118" s="858"/>
      <c r="DN118" s="858"/>
      <c r="DO118" s="858"/>
      <c r="DP118" s="859"/>
      <c r="DQ118" s="860" t="s">
        <v>463</v>
      </c>
      <c r="DR118" s="858"/>
      <c r="DS118" s="858"/>
      <c r="DT118" s="858"/>
      <c r="DU118" s="859"/>
      <c r="DV118" s="905" t="s">
        <v>467</v>
      </c>
      <c r="DW118" s="906"/>
      <c r="DX118" s="906"/>
      <c r="DY118" s="906"/>
      <c r="DZ118" s="907"/>
    </row>
    <row r="119" spans="1:130" s="246" customFormat="1" ht="26.25" customHeight="1" x14ac:dyDescent="0.2">
      <c r="A119" s="896" t="s">
        <v>432</v>
      </c>
      <c r="B119" s="897"/>
      <c r="C119" s="972" t="s">
        <v>433</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460</v>
      </c>
      <c r="AB119" s="976"/>
      <c r="AC119" s="976"/>
      <c r="AD119" s="976"/>
      <c r="AE119" s="977"/>
      <c r="AF119" s="978" t="s">
        <v>459</v>
      </c>
      <c r="AG119" s="976"/>
      <c r="AH119" s="976"/>
      <c r="AI119" s="976"/>
      <c r="AJ119" s="977"/>
      <c r="AK119" s="978" t="s">
        <v>458</v>
      </c>
      <c r="AL119" s="976"/>
      <c r="AM119" s="976"/>
      <c r="AN119" s="976"/>
      <c r="AO119" s="977"/>
      <c r="AP119" s="979" t="s">
        <v>463</v>
      </c>
      <c r="AQ119" s="980"/>
      <c r="AR119" s="980"/>
      <c r="AS119" s="980"/>
      <c r="AT119" s="981"/>
      <c r="AU119" s="1019"/>
      <c r="AV119" s="1020"/>
      <c r="AW119" s="1020"/>
      <c r="AX119" s="1020"/>
      <c r="AY119" s="1020"/>
      <c r="AZ119" s="277" t="s">
        <v>185</v>
      </c>
      <c r="BA119" s="277"/>
      <c r="BB119" s="277"/>
      <c r="BC119" s="277"/>
      <c r="BD119" s="277"/>
      <c r="BE119" s="277"/>
      <c r="BF119" s="277"/>
      <c r="BG119" s="277"/>
      <c r="BH119" s="277"/>
      <c r="BI119" s="277"/>
      <c r="BJ119" s="277"/>
      <c r="BK119" s="277"/>
      <c r="BL119" s="277"/>
      <c r="BM119" s="277"/>
      <c r="BN119" s="277"/>
      <c r="BO119" s="958" t="s">
        <v>468</v>
      </c>
      <c r="BP119" s="959"/>
      <c r="BQ119" s="963">
        <v>6035163</v>
      </c>
      <c r="BR119" s="926"/>
      <c r="BS119" s="926"/>
      <c r="BT119" s="926"/>
      <c r="BU119" s="926"/>
      <c r="BV119" s="926">
        <v>5915717</v>
      </c>
      <c r="BW119" s="926"/>
      <c r="BX119" s="926"/>
      <c r="BY119" s="926"/>
      <c r="BZ119" s="926"/>
      <c r="CA119" s="926">
        <v>5824637</v>
      </c>
      <c r="CB119" s="926"/>
      <c r="CC119" s="926"/>
      <c r="CD119" s="926"/>
      <c r="CE119" s="926"/>
      <c r="CF119" s="824"/>
      <c r="CG119" s="825"/>
      <c r="CH119" s="825"/>
      <c r="CI119" s="825"/>
      <c r="CJ119" s="915"/>
      <c r="CK119" s="1013"/>
      <c r="CL119" s="901"/>
      <c r="CM119" s="919" t="s">
        <v>469</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466</v>
      </c>
      <c r="DH119" s="841"/>
      <c r="DI119" s="841"/>
      <c r="DJ119" s="841"/>
      <c r="DK119" s="842"/>
      <c r="DL119" s="843" t="s">
        <v>459</v>
      </c>
      <c r="DM119" s="841"/>
      <c r="DN119" s="841"/>
      <c r="DO119" s="841"/>
      <c r="DP119" s="842"/>
      <c r="DQ119" s="843" t="s">
        <v>460</v>
      </c>
      <c r="DR119" s="841"/>
      <c r="DS119" s="841"/>
      <c r="DT119" s="841"/>
      <c r="DU119" s="842"/>
      <c r="DV119" s="929" t="s">
        <v>459</v>
      </c>
      <c r="DW119" s="930"/>
      <c r="DX119" s="930"/>
      <c r="DY119" s="930"/>
      <c r="DZ119" s="931"/>
    </row>
    <row r="120" spans="1:130" s="246" customFormat="1" ht="26.25" customHeight="1" x14ac:dyDescent="0.2">
      <c r="A120" s="898"/>
      <c r="B120" s="899"/>
      <c r="C120" s="902" t="s">
        <v>439</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459</v>
      </c>
      <c r="AB120" s="858"/>
      <c r="AC120" s="858"/>
      <c r="AD120" s="858"/>
      <c r="AE120" s="859"/>
      <c r="AF120" s="860" t="s">
        <v>467</v>
      </c>
      <c r="AG120" s="858"/>
      <c r="AH120" s="858"/>
      <c r="AI120" s="858"/>
      <c r="AJ120" s="859"/>
      <c r="AK120" s="860" t="s">
        <v>462</v>
      </c>
      <c r="AL120" s="858"/>
      <c r="AM120" s="858"/>
      <c r="AN120" s="858"/>
      <c r="AO120" s="859"/>
      <c r="AP120" s="905" t="s">
        <v>462</v>
      </c>
      <c r="AQ120" s="906"/>
      <c r="AR120" s="906"/>
      <c r="AS120" s="906"/>
      <c r="AT120" s="907"/>
      <c r="AU120" s="964" t="s">
        <v>470</v>
      </c>
      <c r="AV120" s="965"/>
      <c r="AW120" s="965"/>
      <c r="AX120" s="965"/>
      <c r="AY120" s="966"/>
      <c r="AZ120" s="941" t="s">
        <v>471</v>
      </c>
      <c r="BA120" s="886"/>
      <c r="BB120" s="886"/>
      <c r="BC120" s="886"/>
      <c r="BD120" s="886"/>
      <c r="BE120" s="886"/>
      <c r="BF120" s="886"/>
      <c r="BG120" s="886"/>
      <c r="BH120" s="886"/>
      <c r="BI120" s="886"/>
      <c r="BJ120" s="886"/>
      <c r="BK120" s="886"/>
      <c r="BL120" s="886"/>
      <c r="BM120" s="886"/>
      <c r="BN120" s="886"/>
      <c r="BO120" s="886"/>
      <c r="BP120" s="887"/>
      <c r="BQ120" s="942">
        <v>1556772</v>
      </c>
      <c r="BR120" s="923"/>
      <c r="BS120" s="923"/>
      <c r="BT120" s="923"/>
      <c r="BU120" s="923"/>
      <c r="BV120" s="923">
        <v>1454306</v>
      </c>
      <c r="BW120" s="923"/>
      <c r="BX120" s="923"/>
      <c r="BY120" s="923"/>
      <c r="BZ120" s="923"/>
      <c r="CA120" s="923">
        <v>1430049</v>
      </c>
      <c r="CB120" s="923"/>
      <c r="CC120" s="923"/>
      <c r="CD120" s="923"/>
      <c r="CE120" s="923"/>
      <c r="CF120" s="947">
        <v>72.2</v>
      </c>
      <c r="CG120" s="948"/>
      <c r="CH120" s="948"/>
      <c r="CI120" s="948"/>
      <c r="CJ120" s="948"/>
      <c r="CK120" s="949" t="s">
        <v>472</v>
      </c>
      <c r="CL120" s="933"/>
      <c r="CM120" s="933"/>
      <c r="CN120" s="933"/>
      <c r="CO120" s="934"/>
      <c r="CP120" s="953" t="s">
        <v>473</v>
      </c>
      <c r="CQ120" s="954"/>
      <c r="CR120" s="954"/>
      <c r="CS120" s="954"/>
      <c r="CT120" s="954"/>
      <c r="CU120" s="954"/>
      <c r="CV120" s="954"/>
      <c r="CW120" s="954"/>
      <c r="CX120" s="954"/>
      <c r="CY120" s="954"/>
      <c r="CZ120" s="954"/>
      <c r="DA120" s="954"/>
      <c r="DB120" s="954"/>
      <c r="DC120" s="954"/>
      <c r="DD120" s="954"/>
      <c r="DE120" s="954"/>
      <c r="DF120" s="955"/>
      <c r="DG120" s="942">
        <v>1272889</v>
      </c>
      <c r="DH120" s="923"/>
      <c r="DI120" s="923"/>
      <c r="DJ120" s="923"/>
      <c r="DK120" s="923"/>
      <c r="DL120" s="923">
        <v>1149290</v>
      </c>
      <c r="DM120" s="923"/>
      <c r="DN120" s="923"/>
      <c r="DO120" s="923"/>
      <c r="DP120" s="923"/>
      <c r="DQ120" s="923">
        <v>1038052</v>
      </c>
      <c r="DR120" s="923"/>
      <c r="DS120" s="923"/>
      <c r="DT120" s="923"/>
      <c r="DU120" s="923"/>
      <c r="DV120" s="924">
        <v>52.4</v>
      </c>
      <c r="DW120" s="924"/>
      <c r="DX120" s="924"/>
      <c r="DY120" s="924"/>
      <c r="DZ120" s="925"/>
    </row>
    <row r="121" spans="1:130" s="246" customFormat="1" ht="26.25" customHeight="1" x14ac:dyDescent="0.2">
      <c r="A121" s="898"/>
      <c r="B121" s="899"/>
      <c r="C121" s="944" t="s">
        <v>474</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467</v>
      </c>
      <c r="AB121" s="858"/>
      <c r="AC121" s="858"/>
      <c r="AD121" s="858"/>
      <c r="AE121" s="859"/>
      <c r="AF121" s="860" t="s">
        <v>462</v>
      </c>
      <c r="AG121" s="858"/>
      <c r="AH121" s="858"/>
      <c r="AI121" s="858"/>
      <c r="AJ121" s="859"/>
      <c r="AK121" s="860" t="s">
        <v>460</v>
      </c>
      <c r="AL121" s="858"/>
      <c r="AM121" s="858"/>
      <c r="AN121" s="858"/>
      <c r="AO121" s="859"/>
      <c r="AP121" s="905" t="s">
        <v>467</v>
      </c>
      <c r="AQ121" s="906"/>
      <c r="AR121" s="906"/>
      <c r="AS121" s="906"/>
      <c r="AT121" s="907"/>
      <c r="AU121" s="967"/>
      <c r="AV121" s="968"/>
      <c r="AW121" s="968"/>
      <c r="AX121" s="968"/>
      <c r="AY121" s="969"/>
      <c r="AZ121" s="893" t="s">
        <v>475</v>
      </c>
      <c r="BA121" s="828"/>
      <c r="BB121" s="828"/>
      <c r="BC121" s="828"/>
      <c r="BD121" s="828"/>
      <c r="BE121" s="828"/>
      <c r="BF121" s="828"/>
      <c r="BG121" s="828"/>
      <c r="BH121" s="828"/>
      <c r="BI121" s="828"/>
      <c r="BJ121" s="828"/>
      <c r="BK121" s="828"/>
      <c r="BL121" s="828"/>
      <c r="BM121" s="828"/>
      <c r="BN121" s="828"/>
      <c r="BO121" s="828"/>
      <c r="BP121" s="829"/>
      <c r="BQ121" s="894">
        <v>41449</v>
      </c>
      <c r="BR121" s="895"/>
      <c r="BS121" s="895"/>
      <c r="BT121" s="895"/>
      <c r="BU121" s="895"/>
      <c r="BV121" s="895">
        <v>33365</v>
      </c>
      <c r="BW121" s="895"/>
      <c r="BX121" s="895"/>
      <c r="BY121" s="895"/>
      <c r="BZ121" s="895"/>
      <c r="CA121" s="895">
        <v>25729</v>
      </c>
      <c r="CB121" s="895"/>
      <c r="CC121" s="895"/>
      <c r="CD121" s="895"/>
      <c r="CE121" s="895"/>
      <c r="CF121" s="956">
        <v>1.3</v>
      </c>
      <c r="CG121" s="957"/>
      <c r="CH121" s="957"/>
      <c r="CI121" s="957"/>
      <c r="CJ121" s="957"/>
      <c r="CK121" s="950"/>
      <c r="CL121" s="936"/>
      <c r="CM121" s="936"/>
      <c r="CN121" s="936"/>
      <c r="CO121" s="937"/>
      <c r="CP121" s="916" t="s">
        <v>476</v>
      </c>
      <c r="CQ121" s="917"/>
      <c r="CR121" s="917"/>
      <c r="CS121" s="917"/>
      <c r="CT121" s="917"/>
      <c r="CU121" s="917"/>
      <c r="CV121" s="917"/>
      <c r="CW121" s="917"/>
      <c r="CX121" s="917"/>
      <c r="CY121" s="917"/>
      <c r="CZ121" s="917"/>
      <c r="DA121" s="917"/>
      <c r="DB121" s="917"/>
      <c r="DC121" s="917"/>
      <c r="DD121" s="917"/>
      <c r="DE121" s="917"/>
      <c r="DF121" s="918"/>
      <c r="DG121" s="894">
        <v>146937</v>
      </c>
      <c r="DH121" s="895"/>
      <c r="DI121" s="895"/>
      <c r="DJ121" s="895"/>
      <c r="DK121" s="895"/>
      <c r="DL121" s="895">
        <v>147081</v>
      </c>
      <c r="DM121" s="895"/>
      <c r="DN121" s="895"/>
      <c r="DO121" s="895"/>
      <c r="DP121" s="895"/>
      <c r="DQ121" s="895">
        <v>178083</v>
      </c>
      <c r="DR121" s="895"/>
      <c r="DS121" s="895"/>
      <c r="DT121" s="895"/>
      <c r="DU121" s="895"/>
      <c r="DV121" s="872">
        <v>9</v>
      </c>
      <c r="DW121" s="872"/>
      <c r="DX121" s="872"/>
      <c r="DY121" s="872"/>
      <c r="DZ121" s="873"/>
    </row>
    <row r="122" spans="1:130" s="246" customFormat="1" ht="26.25" customHeight="1" x14ac:dyDescent="0.2">
      <c r="A122" s="898"/>
      <c r="B122" s="899"/>
      <c r="C122" s="902" t="s">
        <v>449</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458</v>
      </c>
      <c r="AB122" s="858"/>
      <c r="AC122" s="858"/>
      <c r="AD122" s="858"/>
      <c r="AE122" s="859"/>
      <c r="AF122" s="860" t="s">
        <v>462</v>
      </c>
      <c r="AG122" s="858"/>
      <c r="AH122" s="858"/>
      <c r="AI122" s="858"/>
      <c r="AJ122" s="859"/>
      <c r="AK122" s="860" t="s">
        <v>460</v>
      </c>
      <c r="AL122" s="858"/>
      <c r="AM122" s="858"/>
      <c r="AN122" s="858"/>
      <c r="AO122" s="859"/>
      <c r="AP122" s="905" t="s">
        <v>462</v>
      </c>
      <c r="AQ122" s="906"/>
      <c r="AR122" s="906"/>
      <c r="AS122" s="906"/>
      <c r="AT122" s="907"/>
      <c r="AU122" s="967"/>
      <c r="AV122" s="968"/>
      <c r="AW122" s="968"/>
      <c r="AX122" s="968"/>
      <c r="AY122" s="969"/>
      <c r="AZ122" s="960" t="s">
        <v>477</v>
      </c>
      <c r="BA122" s="961"/>
      <c r="BB122" s="961"/>
      <c r="BC122" s="961"/>
      <c r="BD122" s="961"/>
      <c r="BE122" s="961"/>
      <c r="BF122" s="961"/>
      <c r="BG122" s="961"/>
      <c r="BH122" s="961"/>
      <c r="BI122" s="961"/>
      <c r="BJ122" s="961"/>
      <c r="BK122" s="961"/>
      <c r="BL122" s="961"/>
      <c r="BM122" s="961"/>
      <c r="BN122" s="961"/>
      <c r="BO122" s="961"/>
      <c r="BP122" s="962"/>
      <c r="BQ122" s="963">
        <v>3437658</v>
      </c>
      <c r="BR122" s="926"/>
      <c r="BS122" s="926"/>
      <c r="BT122" s="926"/>
      <c r="BU122" s="926"/>
      <c r="BV122" s="926">
        <v>3360773</v>
      </c>
      <c r="BW122" s="926"/>
      <c r="BX122" s="926"/>
      <c r="BY122" s="926"/>
      <c r="BZ122" s="926"/>
      <c r="CA122" s="926">
        <v>3271181</v>
      </c>
      <c r="CB122" s="926"/>
      <c r="CC122" s="926"/>
      <c r="CD122" s="926"/>
      <c r="CE122" s="926"/>
      <c r="CF122" s="927">
        <v>165.2</v>
      </c>
      <c r="CG122" s="928"/>
      <c r="CH122" s="928"/>
      <c r="CI122" s="928"/>
      <c r="CJ122" s="928"/>
      <c r="CK122" s="950"/>
      <c r="CL122" s="936"/>
      <c r="CM122" s="936"/>
      <c r="CN122" s="936"/>
      <c r="CO122" s="937"/>
      <c r="CP122" s="916" t="s">
        <v>478</v>
      </c>
      <c r="CQ122" s="917"/>
      <c r="CR122" s="917"/>
      <c r="CS122" s="917"/>
      <c r="CT122" s="917"/>
      <c r="CU122" s="917"/>
      <c r="CV122" s="917"/>
      <c r="CW122" s="917"/>
      <c r="CX122" s="917"/>
      <c r="CY122" s="917"/>
      <c r="CZ122" s="917"/>
      <c r="DA122" s="917"/>
      <c r="DB122" s="917"/>
      <c r="DC122" s="917"/>
      <c r="DD122" s="917"/>
      <c r="DE122" s="917"/>
      <c r="DF122" s="918"/>
      <c r="DG122" s="894" t="s">
        <v>462</v>
      </c>
      <c r="DH122" s="895"/>
      <c r="DI122" s="895"/>
      <c r="DJ122" s="895"/>
      <c r="DK122" s="895"/>
      <c r="DL122" s="895" t="s">
        <v>460</v>
      </c>
      <c r="DM122" s="895"/>
      <c r="DN122" s="895"/>
      <c r="DO122" s="895"/>
      <c r="DP122" s="895"/>
      <c r="DQ122" s="895" t="s">
        <v>459</v>
      </c>
      <c r="DR122" s="895"/>
      <c r="DS122" s="895"/>
      <c r="DT122" s="895"/>
      <c r="DU122" s="895"/>
      <c r="DV122" s="872" t="s">
        <v>460</v>
      </c>
      <c r="DW122" s="872"/>
      <c r="DX122" s="872"/>
      <c r="DY122" s="872"/>
      <c r="DZ122" s="873"/>
    </row>
    <row r="123" spans="1:130" s="246" customFormat="1" ht="26.25" customHeight="1" x14ac:dyDescent="0.2">
      <c r="A123" s="898"/>
      <c r="B123" s="899"/>
      <c r="C123" s="902" t="s">
        <v>455</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459</v>
      </c>
      <c r="AB123" s="858"/>
      <c r="AC123" s="858"/>
      <c r="AD123" s="858"/>
      <c r="AE123" s="859"/>
      <c r="AF123" s="860" t="s">
        <v>467</v>
      </c>
      <c r="AG123" s="858"/>
      <c r="AH123" s="858"/>
      <c r="AI123" s="858"/>
      <c r="AJ123" s="859"/>
      <c r="AK123" s="860" t="s">
        <v>459</v>
      </c>
      <c r="AL123" s="858"/>
      <c r="AM123" s="858"/>
      <c r="AN123" s="858"/>
      <c r="AO123" s="859"/>
      <c r="AP123" s="905" t="s">
        <v>460</v>
      </c>
      <c r="AQ123" s="906"/>
      <c r="AR123" s="906"/>
      <c r="AS123" s="906"/>
      <c r="AT123" s="907"/>
      <c r="AU123" s="970"/>
      <c r="AV123" s="971"/>
      <c r="AW123" s="971"/>
      <c r="AX123" s="971"/>
      <c r="AY123" s="971"/>
      <c r="AZ123" s="277" t="s">
        <v>185</v>
      </c>
      <c r="BA123" s="277"/>
      <c r="BB123" s="277"/>
      <c r="BC123" s="277"/>
      <c r="BD123" s="277"/>
      <c r="BE123" s="277"/>
      <c r="BF123" s="277"/>
      <c r="BG123" s="277"/>
      <c r="BH123" s="277"/>
      <c r="BI123" s="277"/>
      <c r="BJ123" s="277"/>
      <c r="BK123" s="277"/>
      <c r="BL123" s="277"/>
      <c r="BM123" s="277"/>
      <c r="BN123" s="277"/>
      <c r="BO123" s="958" t="s">
        <v>479</v>
      </c>
      <c r="BP123" s="959"/>
      <c r="BQ123" s="913">
        <v>5035879</v>
      </c>
      <c r="BR123" s="914"/>
      <c r="BS123" s="914"/>
      <c r="BT123" s="914"/>
      <c r="BU123" s="914"/>
      <c r="BV123" s="914">
        <v>4848444</v>
      </c>
      <c r="BW123" s="914"/>
      <c r="BX123" s="914"/>
      <c r="BY123" s="914"/>
      <c r="BZ123" s="914"/>
      <c r="CA123" s="914">
        <v>4726959</v>
      </c>
      <c r="CB123" s="914"/>
      <c r="CC123" s="914"/>
      <c r="CD123" s="914"/>
      <c r="CE123" s="914"/>
      <c r="CF123" s="824"/>
      <c r="CG123" s="825"/>
      <c r="CH123" s="825"/>
      <c r="CI123" s="825"/>
      <c r="CJ123" s="915"/>
      <c r="CK123" s="950"/>
      <c r="CL123" s="936"/>
      <c r="CM123" s="936"/>
      <c r="CN123" s="936"/>
      <c r="CO123" s="937"/>
      <c r="CP123" s="916" t="s">
        <v>480</v>
      </c>
      <c r="CQ123" s="917"/>
      <c r="CR123" s="917"/>
      <c r="CS123" s="917"/>
      <c r="CT123" s="917"/>
      <c r="CU123" s="917"/>
      <c r="CV123" s="917"/>
      <c r="CW123" s="917"/>
      <c r="CX123" s="917"/>
      <c r="CY123" s="917"/>
      <c r="CZ123" s="917"/>
      <c r="DA123" s="917"/>
      <c r="DB123" s="917"/>
      <c r="DC123" s="917"/>
      <c r="DD123" s="917"/>
      <c r="DE123" s="917"/>
      <c r="DF123" s="918"/>
      <c r="DG123" s="857" t="s">
        <v>459</v>
      </c>
      <c r="DH123" s="858"/>
      <c r="DI123" s="858"/>
      <c r="DJ123" s="858"/>
      <c r="DK123" s="859"/>
      <c r="DL123" s="860" t="s">
        <v>462</v>
      </c>
      <c r="DM123" s="858"/>
      <c r="DN123" s="858"/>
      <c r="DO123" s="858"/>
      <c r="DP123" s="859"/>
      <c r="DQ123" s="860" t="s">
        <v>462</v>
      </c>
      <c r="DR123" s="858"/>
      <c r="DS123" s="858"/>
      <c r="DT123" s="858"/>
      <c r="DU123" s="859"/>
      <c r="DV123" s="905" t="s">
        <v>458</v>
      </c>
      <c r="DW123" s="906"/>
      <c r="DX123" s="906"/>
      <c r="DY123" s="906"/>
      <c r="DZ123" s="907"/>
    </row>
    <row r="124" spans="1:130" s="246" customFormat="1" ht="26.25" customHeight="1" thickBot="1" x14ac:dyDescent="0.25">
      <c r="A124" s="898"/>
      <c r="B124" s="899"/>
      <c r="C124" s="902" t="s">
        <v>461</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458</v>
      </c>
      <c r="AB124" s="858"/>
      <c r="AC124" s="858"/>
      <c r="AD124" s="858"/>
      <c r="AE124" s="859"/>
      <c r="AF124" s="860" t="s">
        <v>459</v>
      </c>
      <c r="AG124" s="858"/>
      <c r="AH124" s="858"/>
      <c r="AI124" s="858"/>
      <c r="AJ124" s="859"/>
      <c r="AK124" s="860" t="s">
        <v>458</v>
      </c>
      <c r="AL124" s="858"/>
      <c r="AM124" s="858"/>
      <c r="AN124" s="858"/>
      <c r="AO124" s="859"/>
      <c r="AP124" s="905" t="s">
        <v>434</v>
      </c>
      <c r="AQ124" s="906"/>
      <c r="AR124" s="906"/>
      <c r="AS124" s="906"/>
      <c r="AT124" s="907"/>
      <c r="AU124" s="908" t="s">
        <v>481</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49.9</v>
      </c>
      <c r="BR124" s="912"/>
      <c r="BS124" s="912"/>
      <c r="BT124" s="912"/>
      <c r="BU124" s="912"/>
      <c r="BV124" s="912">
        <v>53.9</v>
      </c>
      <c r="BW124" s="912"/>
      <c r="BX124" s="912"/>
      <c r="BY124" s="912"/>
      <c r="BZ124" s="912"/>
      <c r="CA124" s="912">
        <v>55.4</v>
      </c>
      <c r="CB124" s="912"/>
      <c r="CC124" s="912"/>
      <c r="CD124" s="912"/>
      <c r="CE124" s="912"/>
      <c r="CF124" s="802"/>
      <c r="CG124" s="803"/>
      <c r="CH124" s="803"/>
      <c r="CI124" s="803"/>
      <c r="CJ124" s="943"/>
      <c r="CK124" s="951"/>
      <c r="CL124" s="951"/>
      <c r="CM124" s="951"/>
      <c r="CN124" s="951"/>
      <c r="CO124" s="952"/>
      <c r="CP124" s="916" t="s">
        <v>482</v>
      </c>
      <c r="CQ124" s="917"/>
      <c r="CR124" s="917"/>
      <c r="CS124" s="917"/>
      <c r="CT124" s="917"/>
      <c r="CU124" s="917"/>
      <c r="CV124" s="917"/>
      <c r="CW124" s="917"/>
      <c r="CX124" s="917"/>
      <c r="CY124" s="917"/>
      <c r="CZ124" s="917"/>
      <c r="DA124" s="917"/>
      <c r="DB124" s="917"/>
      <c r="DC124" s="917"/>
      <c r="DD124" s="917"/>
      <c r="DE124" s="917"/>
      <c r="DF124" s="918"/>
      <c r="DG124" s="840" t="s">
        <v>483</v>
      </c>
      <c r="DH124" s="841"/>
      <c r="DI124" s="841"/>
      <c r="DJ124" s="841"/>
      <c r="DK124" s="842"/>
      <c r="DL124" s="843" t="s">
        <v>484</v>
      </c>
      <c r="DM124" s="841"/>
      <c r="DN124" s="841"/>
      <c r="DO124" s="841"/>
      <c r="DP124" s="842"/>
      <c r="DQ124" s="843" t="s">
        <v>485</v>
      </c>
      <c r="DR124" s="841"/>
      <c r="DS124" s="841"/>
      <c r="DT124" s="841"/>
      <c r="DU124" s="842"/>
      <c r="DV124" s="929" t="s">
        <v>486</v>
      </c>
      <c r="DW124" s="930"/>
      <c r="DX124" s="930"/>
      <c r="DY124" s="930"/>
      <c r="DZ124" s="931"/>
    </row>
    <row r="125" spans="1:130" s="246" customFormat="1" ht="26.25" customHeight="1" x14ac:dyDescent="0.2">
      <c r="A125" s="898"/>
      <c r="B125" s="899"/>
      <c r="C125" s="902" t="s">
        <v>465</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485</v>
      </c>
      <c r="AB125" s="858"/>
      <c r="AC125" s="858"/>
      <c r="AD125" s="858"/>
      <c r="AE125" s="859"/>
      <c r="AF125" s="860" t="s">
        <v>434</v>
      </c>
      <c r="AG125" s="858"/>
      <c r="AH125" s="858"/>
      <c r="AI125" s="858"/>
      <c r="AJ125" s="859"/>
      <c r="AK125" s="860" t="s">
        <v>484</v>
      </c>
      <c r="AL125" s="858"/>
      <c r="AM125" s="858"/>
      <c r="AN125" s="858"/>
      <c r="AO125" s="859"/>
      <c r="AP125" s="905" t="s">
        <v>487</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488</v>
      </c>
      <c r="CL125" s="933"/>
      <c r="CM125" s="933"/>
      <c r="CN125" s="933"/>
      <c r="CO125" s="934"/>
      <c r="CP125" s="941" t="s">
        <v>489</v>
      </c>
      <c r="CQ125" s="886"/>
      <c r="CR125" s="886"/>
      <c r="CS125" s="886"/>
      <c r="CT125" s="886"/>
      <c r="CU125" s="886"/>
      <c r="CV125" s="886"/>
      <c r="CW125" s="886"/>
      <c r="CX125" s="886"/>
      <c r="CY125" s="886"/>
      <c r="CZ125" s="886"/>
      <c r="DA125" s="886"/>
      <c r="DB125" s="886"/>
      <c r="DC125" s="886"/>
      <c r="DD125" s="886"/>
      <c r="DE125" s="886"/>
      <c r="DF125" s="887"/>
      <c r="DG125" s="942" t="s">
        <v>466</v>
      </c>
      <c r="DH125" s="923"/>
      <c r="DI125" s="923"/>
      <c r="DJ125" s="923"/>
      <c r="DK125" s="923"/>
      <c r="DL125" s="923" t="s">
        <v>386</v>
      </c>
      <c r="DM125" s="923"/>
      <c r="DN125" s="923"/>
      <c r="DO125" s="923"/>
      <c r="DP125" s="923"/>
      <c r="DQ125" s="923" t="s">
        <v>466</v>
      </c>
      <c r="DR125" s="923"/>
      <c r="DS125" s="923"/>
      <c r="DT125" s="923"/>
      <c r="DU125" s="923"/>
      <c r="DV125" s="924" t="s">
        <v>434</v>
      </c>
      <c r="DW125" s="924"/>
      <c r="DX125" s="924"/>
      <c r="DY125" s="924"/>
      <c r="DZ125" s="925"/>
    </row>
    <row r="126" spans="1:130" s="246" customFormat="1" ht="26.25" customHeight="1" thickBot="1" x14ac:dyDescent="0.25">
      <c r="A126" s="898"/>
      <c r="B126" s="899"/>
      <c r="C126" s="902" t="s">
        <v>469</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406</v>
      </c>
      <c r="AB126" s="858"/>
      <c r="AC126" s="858"/>
      <c r="AD126" s="858"/>
      <c r="AE126" s="859"/>
      <c r="AF126" s="860" t="s">
        <v>466</v>
      </c>
      <c r="AG126" s="858"/>
      <c r="AH126" s="858"/>
      <c r="AI126" s="858"/>
      <c r="AJ126" s="859"/>
      <c r="AK126" s="860" t="s">
        <v>485</v>
      </c>
      <c r="AL126" s="858"/>
      <c r="AM126" s="858"/>
      <c r="AN126" s="858"/>
      <c r="AO126" s="859"/>
      <c r="AP126" s="905" t="s">
        <v>466</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490</v>
      </c>
      <c r="CQ126" s="828"/>
      <c r="CR126" s="828"/>
      <c r="CS126" s="828"/>
      <c r="CT126" s="828"/>
      <c r="CU126" s="828"/>
      <c r="CV126" s="828"/>
      <c r="CW126" s="828"/>
      <c r="CX126" s="828"/>
      <c r="CY126" s="828"/>
      <c r="CZ126" s="828"/>
      <c r="DA126" s="828"/>
      <c r="DB126" s="828"/>
      <c r="DC126" s="828"/>
      <c r="DD126" s="828"/>
      <c r="DE126" s="828"/>
      <c r="DF126" s="829"/>
      <c r="DG126" s="894" t="s">
        <v>485</v>
      </c>
      <c r="DH126" s="895"/>
      <c r="DI126" s="895"/>
      <c r="DJ126" s="895"/>
      <c r="DK126" s="895"/>
      <c r="DL126" s="895" t="s">
        <v>466</v>
      </c>
      <c r="DM126" s="895"/>
      <c r="DN126" s="895"/>
      <c r="DO126" s="895"/>
      <c r="DP126" s="895"/>
      <c r="DQ126" s="895" t="s">
        <v>483</v>
      </c>
      <c r="DR126" s="895"/>
      <c r="DS126" s="895"/>
      <c r="DT126" s="895"/>
      <c r="DU126" s="895"/>
      <c r="DV126" s="872" t="s">
        <v>487</v>
      </c>
      <c r="DW126" s="872"/>
      <c r="DX126" s="872"/>
      <c r="DY126" s="872"/>
      <c r="DZ126" s="873"/>
    </row>
    <row r="127" spans="1:130" s="246" customFormat="1" ht="26.25" customHeight="1" x14ac:dyDescent="0.2">
      <c r="A127" s="900"/>
      <c r="B127" s="901"/>
      <c r="C127" s="919" t="s">
        <v>491</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434</v>
      </c>
      <c r="AB127" s="858"/>
      <c r="AC127" s="858"/>
      <c r="AD127" s="858"/>
      <c r="AE127" s="859"/>
      <c r="AF127" s="860" t="s">
        <v>486</v>
      </c>
      <c r="AG127" s="858"/>
      <c r="AH127" s="858"/>
      <c r="AI127" s="858"/>
      <c r="AJ127" s="859"/>
      <c r="AK127" s="860" t="s">
        <v>466</v>
      </c>
      <c r="AL127" s="858"/>
      <c r="AM127" s="858"/>
      <c r="AN127" s="858"/>
      <c r="AO127" s="859"/>
      <c r="AP127" s="905" t="s">
        <v>406</v>
      </c>
      <c r="AQ127" s="906"/>
      <c r="AR127" s="906"/>
      <c r="AS127" s="906"/>
      <c r="AT127" s="907"/>
      <c r="AU127" s="282"/>
      <c r="AV127" s="282"/>
      <c r="AW127" s="282"/>
      <c r="AX127" s="922" t="s">
        <v>492</v>
      </c>
      <c r="AY127" s="890"/>
      <c r="AZ127" s="890"/>
      <c r="BA127" s="890"/>
      <c r="BB127" s="890"/>
      <c r="BC127" s="890"/>
      <c r="BD127" s="890"/>
      <c r="BE127" s="891"/>
      <c r="BF127" s="889" t="s">
        <v>493</v>
      </c>
      <c r="BG127" s="890"/>
      <c r="BH127" s="890"/>
      <c r="BI127" s="890"/>
      <c r="BJ127" s="890"/>
      <c r="BK127" s="890"/>
      <c r="BL127" s="891"/>
      <c r="BM127" s="889" t="s">
        <v>494</v>
      </c>
      <c r="BN127" s="890"/>
      <c r="BO127" s="890"/>
      <c r="BP127" s="890"/>
      <c r="BQ127" s="890"/>
      <c r="BR127" s="890"/>
      <c r="BS127" s="891"/>
      <c r="BT127" s="889" t="s">
        <v>495</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496</v>
      </c>
      <c r="CQ127" s="828"/>
      <c r="CR127" s="828"/>
      <c r="CS127" s="828"/>
      <c r="CT127" s="828"/>
      <c r="CU127" s="828"/>
      <c r="CV127" s="828"/>
      <c r="CW127" s="828"/>
      <c r="CX127" s="828"/>
      <c r="CY127" s="828"/>
      <c r="CZ127" s="828"/>
      <c r="DA127" s="828"/>
      <c r="DB127" s="828"/>
      <c r="DC127" s="828"/>
      <c r="DD127" s="828"/>
      <c r="DE127" s="828"/>
      <c r="DF127" s="829"/>
      <c r="DG127" s="894" t="s">
        <v>486</v>
      </c>
      <c r="DH127" s="895"/>
      <c r="DI127" s="895"/>
      <c r="DJ127" s="895"/>
      <c r="DK127" s="895"/>
      <c r="DL127" s="895" t="s">
        <v>487</v>
      </c>
      <c r="DM127" s="895"/>
      <c r="DN127" s="895"/>
      <c r="DO127" s="895"/>
      <c r="DP127" s="895"/>
      <c r="DQ127" s="895" t="s">
        <v>483</v>
      </c>
      <c r="DR127" s="895"/>
      <c r="DS127" s="895"/>
      <c r="DT127" s="895"/>
      <c r="DU127" s="895"/>
      <c r="DV127" s="872" t="s">
        <v>434</v>
      </c>
      <c r="DW127" s="872"/>
      <c r="DX127" s="872"/>
      <c r="DY127" s="872"/>
      <c r="DZ127" s="873"/>
    </row>
    <row r="128" spans="1:130" s="246" customFormat="1" ht="26.25" customHeight="1" thickBot="1" x14ac:dyDescent="0.25">
      <c r="A128" s="874" t="s">
        <v>497</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498</v>
      </c>
      <c r="X128" s="876"/>
      <c r="Y128" s="876"/>
      <c r="Z128" s="877"/>
      <c r="AA128" s="878">
        <v>13348</v>
      </c>
      <c r="AB128" s="879"/>
      <c r="AC128" s="879"/>
      <c r="AD128" s="879"/>
      <c r="AE128" s="880"/>
      <c r="AF128" s="881">
        <v>12110</v>
      </c>
      <c r="AG128" s="879"/>
      <c r="AH128" s="879"/>
      <c r="AI128" s="879"/>
      <c r="AJ128" s="880"/>
      <c r="AK128" s="881">
        <v>7134</v>
      </c>
      <c r="AL128" s="879"/>
      <c r="AM128" s="879"/>
      <c r="AN128" s="879"/>
      <c r="AO128" s="880"/>
      <c r="AP128" s="882"/>
      <c r="AQ128" s="883"/>
      <c r="AR128" s="883"/>
      <c r="AS128" s="883"/>
      <c r="AT128" s="884"/>
      <c r="AU128" s="282"/>
      <c r="AV128" s="282"/>
      <c r="AW128" s="282"/>
      <c r="AX128" s="885" t="s">
        <v>499</v>
      </c>
      <c r="AY128" s="886"/>
      <c r="AZ128" s="886"/>
      <c r="BA128" s="886"/>
      <c r="BB128" s="886"/>
      <c r="BC128" s="886"/>
      <c r="BD128" s="886"/>
      <c r="BE128" s="887"/>
      <c r="BF128" s="864" t="s">
        <v>466</v>
      </c>
      <c r="BG128" s="865"/>
      <c r="BH128" s="865"/>
      <c r="BI128" s="865"/>
      <c r="BJ128" s="865"/>
      <c r="BK128" s="865"/>
      <c r="BL128" s="888"/>
      <c r="BM128" s="864">
        <v>15</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500</v>
      </c>
      <c r="CQ128" s="806"/>
      <c r="CR128" s="806"/>
      <c r="CS128" s="806"/>
      <c r="CT128" s="806"/>
      <c r="CU128" s="806"/>
      <c r="CV128" s="806"/>
      <c r="CW128" s="806"/>
      <c r="CX128" s="806"/>
      <c r="CY128" s="806"/>
      <c r="CZ128" s="806"/>
      <c r="DA128" s="806"/>
      <c r="DB128" s="806"/>
      <c r="DC128" s="806"/>
      <c r="DD128" s="806"/>
      <c r="DE128" s="806"/>
      <c r="DF128" s="807"/>
      <c r="DG128" s="868" t="s">
        <v>386</v>
      </c>
      <c r="DH128" s="869"/>
      <c r="DI128" s="869"/>
      <c r="DJ128" s="869"/>
      <c r="DK128" s="869"/>
      <c r="DL128" s="869" t="s">
        <v>501</v>
      </c>
      <c r="DM128" s="869"/>
      <c r="DN128" s="869"/>
      <c r="DO128" s="869"/>
      <c r="DP128" s="869"/>
      <c r="DQ128" s="869" t="s">
        <v>386</v>
      </c>
      <c r="DR128" s="869"/>
      <c r="DS128" s="869"/>
      <c r="DT128" s="869"/>
      <c r="DU128" s="869"/>
      <c r="DV128" s="870" t="s">
        <v>502</v>
      </c>
      <c r="DW128" s="870"/>
      <c r="DX128" s="870"/>
      <c r="DY128" s="870"/>
      <c r="DZ128" s="871"/>
    </row>
    <row r="129" spans="1:131" s="246" customFormat="1" ht="26.25" customHeight="1" x14ac:dyDescent="0.2">
      <c r="A129" s="852" t="s">
        <v>105</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503</v>
      </c>
      <c r="X129" s="855"/>
      <c r="Y129" s="855"/>
      <c r="Z129" s="856"/>
      <c r="AA129" s="857">
        <v>2326801</v>
      </c>
      <c r="AB129" s="858"/>
      <c r="AC129" s="858"/>
      <c r="AD129" s="858"/>
      <c r="AE129" s="859"/>
      <c r="AF129" s="860">
        <v>2301207</v>
      </c>
      <c r="AG129" s="858"/>
      <c r="AH129" s="858"/>
      <c r="AI129" s="858"/>
      <c r="AJ129" s="859"/>
      <c r="AK129" s="860">
        <v>2289292</v>
      </c>
      <c r="AL129" s="858"/>
      <c r="AM129" s="858"/>
      <c r="AN129" s="858"/>
      <c r="AO129" s="859"/>
      <c r="AP129" s="861"/>
      <c r="AQ129" s="862"/>
      <c r="AR129" s="862"/>
      <c r="AS129" s="862"/>
      <c r="AT129" s="863"/>
      <c r="AU129" s="284"/>
      <c r="AV129" s="284"/>
      <c r="AW129" s="284"/>
      <c r="AX129" s="827" t="s">
        <v>504</v>
      </c>
      <c r="AY129" s="828"/>
      <c r="AZ129" s="828"/>
      <c r="BA129" s="828"/>
      <c r="BB129" s="828"/>
      <c r="BC129" s="828"/>
      <c r="BD129" s="828"/>
      <c r="BE129" s="829"/>
      <c r="BF129" s="847" t="s">
        <v>406</v>
      </c>
      <c r="BG129" s="848"/>
      <c r="BH129" s="848"/>
      <c r="BI129" s="848"/>
      <c r="BJ129" s="848"/>
      <c r="BK129" s="848"/>
      <c r="BL129" s="849"/>
      <c r="BM129" s="847">
        <v>20</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2">
      <c r="A130" s="852" t="s">
        <v>505</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506</v>
      </c>
      <c r="X130" s="855"/>
      <c r="Y130" s="855"/>
      <c r="Z130" s="856"/>
      <c r="AA130" s="857">
        <v>327667</v>
      </c>
      <c r="AB130" s="858"/>
      <c r="AC130" s="858"/>
      <c r="AD130" s="858"/>
      <c r="AE130" s="859"/>
      <c r="AF130" s="860">
        <v>322036</v>
      </c>
      <c r="AG130" s="858"/>
      <c r="AH130" s="858"/>
      <c r="AI130" s="858"/>
      <c r="AJ130" s="859"/>
      <c r="AK130" s="860">
        <v>309583</v>
      </c>
      <c r="AL130" s="858"/>
      <c r="AM130" s="858"/>
      <c r="AN130" s="858"/>
      <c r="AO130" s="859"/>
      <c r="AP130" s="861"/>
      <c r="AQ130" s="862"/>
      <c r="AR130" s="862"/>
      <c r="AS130" s="862"/>
      <c r="AT130" s="863"/>
      <c r="AU130" s="284"/>
      <c r="AV130" s="284"/>
      <c r="AW130" s="284"/>
      <c r="AX130" s="827" t="s">
        <v>507</v>
      </c>
      <c r="AY130" s="828"/>
      <c r="AZ130" s="828"/>
      <c r="BA130" s="828"/>
      <c r="BB130" s="828"/>
      <c r="BC130" s="828"/>
      <c r="BD130" s="828"/>
      <c r="BE130" s="829"/>
      <c r="BF130" s="830">
        <v>6.2</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5">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508</v>
      </c>
      <c r="X131" s="838"/>
      <c r="Y131" s="838"/>
      <c r="Z131" s="839"/>
      <c r="AA131" s="840">
        <v>1999134</v>
      </c>
      <c r="AB131" s="841"/>
      <c r="AC131" s="841"/>
      <c r="AD131" s="841"/>
      <c r="AE131" s="842"/>
      <c r="AF131" s="843">
        <v>1979171</v>
      </c>
      <c r="AG131" s="841"/>
      <c r="AH131" s="841"/>
      <c r="AI131" s="841"/>
      <c r="AJ131" s="842"/>
      <c r="AK131" s="843">
        <v>1979709</v>
      </c>
      <c r="AL131" s="841"/>
      <c r="AM131" s="841"/>
      <c r="AN131" s="841"/>
      <c r="AO131" s="842"/>
      <c r="AP131" s="844"/>
      <c r="AQ131" s="845"/>
      <c r="AR131" s="845"/>
      <c r="AS131" s="845"/>
      <c r="AT131" s="846"/>
      <c r="AU131" s="284"/>
      <c r="AV131" s="284"/>
      <c r="AW131" s="284"/>
      <c r="AX131" s="805" t="s">
        <v>509</v>
      </c>
      <c r="AY131" s="806"/>
      <c r="AZ131" s="806"/>
      <c r="BA131" s="806"/>
      <c r="BB131" s="806"/>
      <c r="BC131" s="806"/>
      <c r="BD131" s="806"/>
      <c r="BE131" s="807"/>
      <c r="BF131" s="808">
        <v>55.4</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2">
      <c r="A132" s="814" t="s">
        <v>510</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511</v>
      </c>
      <c r="W132" s="818"/>
      <c r="X132" s="818"/>
      <c r="Y132" s="818"/>
      <c r="Z132" s="819"/>
      <c r="AA132" s="820">
        <v>5.5432002059999999</v>
      </c>
      <c r="AB132" s="821"/>
      <c r="AC132" s="821"/>
      <c r="AD132" s="821"/>
      <c r="AE132" s="822"/>
      <c r="AF132" s="823">
        <v>6.5721961369999997</v>
      </c>
      <c r="AG132" s="821"/>
      <c r="AH132" s="821"/>
      <c r="AI132" s="821"/>
      <c r="AJ132" s="822"/>
      <c r="AK132" s="823">
        <v>6.7759958659999997</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5">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512</v>
      </c>
      <c r="W133" s="797"/>
      <c r="X133" s="797"/>
      <c r="Y133" s="797"/>
      <c r="Z133" s="798"/>
      <c r="AA133" s="799">
        <v>6</v>
      </c>
      <c r="AB133" s="800"/>
      <c r="AC133" s="800"/>
      <c r="AD133" s="800"/>
      <c r="AE133" s="801"/>
      <c r="AF133" s="799">
        <v>5.8</v>
      </c>
      <c r="AG133" s="800"/>
      <c r="AH133" s="800"/>
      <c r="AI133" s="800"/>
      <c r="AJ133" s="801"/>
      <c r="AK133" s="799">
        <v>6.2</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2">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4" hidden="1" x14ac:dyDescent="0.2">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2"/>
  </sheetData>
  <sheetProtection algorithmName="SHA-512" hashValue="4rtTs7CvHWPpRzO6WVu9M0mPpvLaHMw+ojb0jxIXx/CMgPqLTV39tOnPKQY1BZo3YLAsdwrUq6gimmU0MtCrTQ==" saltValue="LQPJ16aUBaKCItQGp2IIB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7"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2"/>
  <cols>
    <col min="1" max="120" width="2.77734375" style="291" customWidth="1"/>
    <col min="121" max="121" width="0" style="290" hidden="1" customWidth="1"/>
    <col min="122" max="16384" width="9" style="290" hidden="1"/>
  </cols>
  <sheetData>
    <row r="1" spans="1:120" ht="13.2"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0"/>
    </row>
    <row r="17" spans="119:120" ht="13.2" x14ac:dyDescent="0.2">
      <c r="DP17" s="290"/>
    </row>
    <row r="18" spans="119:120" ht="13.2" x14ac:dyDescent="0.2"/>
    <row r="19" spans="119:120" ht="13.2" x14ac:dyDescent="0.2"/>
    <row r="20" spans="119:120" ht="13.2" x14ac:dyDescent="0.2">
      <c r="DO20" s="290"/>
      <c r="DP20" s="290"/>
    </row>
    <row r="21" spans="119:120" ht="13.2" x14ac:dyDescent="0.2">
      <c r="DP21" s="290"/>
    </row>
    <row r="22" spans="119:120" ht="13.2" x14ac:dyDescent="0.2"/>
    <row r="23" spans="119:120" ht="13.2" x14ac:dyDescent="0.2">
      <c r="DO23" s="290"/>
      <c r="DP23" s="290"/>
    </row>
    <row r="24" spans="119:120" ht="13.2" x14ac:dyDescent="0.2">
      <c r="DP24" s="290"/>
    </row>
    <row r="25" spans="119:120" ht="13.2" x14ac:dyDescent="0.2">
      <c r="DP25" s="290"/>
    </row>
    <row r="26" spans="119:120" ht="13.2" x14ac:dyDescent="0.2">
      <c r="DO26" s="290"/>
      <c r="DP26" s="290"/>
    </row>
    <row r="27" spans="119:120" ht="13.2" x14ac:dyDescent="0.2"/>
    <row r="28" spans="119:120" ht="13.2" x14ac:dyDescent="0.2">
      <c r="DO28" s="290"/>
      <c r="DP28" s="290"/>
    </row>
    <row r="29" spans="119:120" ht="13.2" x14ac:dyDescent="0.2">
      <c r="DP29" s="290"/>
    </row>
    <row r="30" spans="119:120" ht="13.2" x14ac:dyDescent="0.2"/>
    <row r="31" spans="119:120" ht="13.2" x14ac:dyDescent="0.2">
      <c r="DO31" s="290"/>
      <c r="DP31" s="290"/>
    </row>
    <row r="32" spans="119:120" ht="13.2" x14ac:dyDescent="0.2"/>
    <row r="33" spans="98:120" ht="13.2" x14ac:dyDescent="0.2">
      <c r="DO33" s="290"/>
      <c r="DP33" s="290"/>
    </row>
    <row r="34" spans="98:120" ht="13.2" x14ac:dyDescent="0.2">
      <c r="DM34" s="290"/>
    </row>
    <row r="35" spans="98:120" ht="13.2" x14ac:dyDescent="0.2">
      <c r="CT35" s="290"/>
      <c r="CU35" s="290"/>
      <c r="CV35" s="290"/>
      <c r="CY35" s="290"/>
      <c r="CZ35" s="290"/>
      <c r="DA35" s="290"/>
      <c r="DD35" s="290"/>
      <c r="DE35" s="290"/>
      <c r="DF35" s="290"/>
      <c r="DI35" s="290"/>
      <c r="DJ35" s="290"/>
      <c r="DK35" s="290"/>
      <c r="DM35" s="290"/>
      <c r="DN35" s="290"/>
      <c r="DO35" s="290"/>
      <c r="DP35" s="290"/>
    </row>
    <row r="36" spans="98:120" ht="13.2" x14ac:dyDescent="0.2"/>
    <row r="37" spans="98:120" ht="13.2" x14ac:dyDescent="0.2">
      <c r="CW37" s="290"/>
      <c r="DB37" s="290"/>
      <c r="DG37" s="290"/>
      <c r="DL37" s="290"/>
      <c r="DP37" s="290"/>
    </row>
    <row r="38" spans="98:120" ht="13.2" x14ac:dyDescent="0.2">
      <c r="CT38" s="290"/>
      <c r="CU38" s="290"/>
      <c r="CV38" s="290"/>
      <c r="CW38" s="290"/>
      <c r="CY38" s="290"/>
      <c r="CZ38" s="290"/>
      <c r="DA38" s="290"/>
      <c r="DB38" s="290"/>
      <c r="DD38" s="290"/>
      <c r="DE38" s="290"/>
      <c r="DF38" s="290"/>
      <c r="DG38" s="290"/>
      <c r="DI38" s="290"/>
      <c r="DJ38" s="290"/>
      <c r="DK38" s="290"/>
      <c r="DL38" s="290"/>
      <c r="DN38" s="290"/>
      <c r="DO38" s="290"/>
      <c r="DP38" s="29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0"/>
      <c r="DO49" s="290"/>
      <c r="DP49" s="29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0"/>
      <c r="CS63" s="290"/>
      <c r="CX63" s="290"/>
      <c r="DC63" s="290"/>
      <c r="DH63" s="290"/>
    </row>
    <row r="64" spans="22:120" ht="13.2" x14ac:dyDescent="0.2">
      <c r="V64" s="290"/>
    </row>
    <row r="65" spans="15:120" ht="13.2" x14ac:dyDescent="0.2">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ht="13.2" x14ac:dyDescent="0.2">
      <c r="Q66" s="290"/>
      <c r="S66" s="290"/>
      <c r="U66" s="290"/>
      <c r="DM66" s="290"/>
    </row>
    <row r="67" spans="15:120" ht="13.2" x14ac:dyDescent="0.2">
      <c r="O67" s="290"/>
      <c r="P67" s="290"/>
      <c r="R67" s="290"/>
      <c r="T67" s="290"/>
      <c r="Y67" s="290"/>
      <c r="CT67" s="290"/>
      <c r="CV67" s="290"/>
      <c r="CW67" s="290"/>
      <c r="CY67" s="290"/>
      <c r="DA67" s="290"/>
      <c r="DB67" s="290"/>
      <c r="DD67" s="290"/>
      <c r="DF67" s="290"/>
      <c r="DG67" s="290"/>
      <c r="DI67" s="290"/>
      <c r="DK67" s="290"/>
      <c r="DL67" s="290"/>
      <c r="DN67" s="290"/>
      <c r="DO67" s="290"/>
      <c r="DP67" s="290"/>
    </row>
    <row r="68" spans="15:120" ht="13.2" x14ac:dyDescent="0.2"/>
    <row r="69" spans="15:120" ht="13.2" x14ac:dyDescent="0.2"/>
    <row r="70" spans="15:120" ht="13.2" x14ac:dyDescent="0.2"/>
    <row r="71" spans="15:120" ht="13.2" x14ac:dyDescent="0.2"/>
    <row r="72" spans="15:120" ht="13.2" x14ac:dyDescent="0.2">
      <c r="DP72" s="290"/>
    </row>
    <row r="73" spans="15:120" ht="13.2" x14ac:dyDescent="0.2">
      <c r="DP73" s="29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0"/>
      <c r="CX96" s="290"/>
      <c r="DC96" s="290"/>
      <c r="DH96" s="290"/>
    </row>
    <row r="97" spans="24:120" ht="13.2" x14ac:dyDescent="0.2">
      <c r="CS97" s="290"/>
      <c r="CX97" s="290"/>
      <c r="DC97" s="290"/>
      <c r="DH97" s="290"/>
      <c r="DP97" s="291" t="s">
        <v>513</v>
      </c>
    </row>
    <row r="98" spans="24:120" ht="13.2" hidden="1" x14ac:dyDescent="0.2">
      <c r="CS98" s="290"/>
      <c r="CX98" s="290"/>
      <c r="DC98" s="290"/>
      <c r="DH98" s="290"/>
    </row>
    <row r="99" spans="24:120" ht="13.2" hidden="1" x14ac:dyDescent="0.2">
      <c r="CS99" s="290"/>
      <c r="CX99" s="290"/>
      <c r="DC99" s="290"/>
      <c r="DH99" s="290"/>
    </row>
    <row r="100" spans="24:120" ht="13.2" hidden="1" x14ac:dyDescent="0.2"/>
    <row r="101" spans="24:120" ht="12" hidden="1" customHeight="1" x14ac:dyDescent="0.2">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2">
      <c r="CU102" s="290"/>
      <c r="CZ102" s="290"/>
      <c r="DE102" s="290"/>
      <c r="DJ102" s="290"/>
      <c r="DM102" s="290"/>
    </row>
    <row r="103" spans="24:120" ht="13.2" hidden="1" x14ac:dyDescent="0.2">
      <c r="CT103" s="290"/>
      <c r="CV103" s="290"/>
      <c r="CW103" s="290"/>
      <c r="CY103" s="290"/>
      <c r="DA103" s="290"/>
      <c r="DB103" s="290"/>
      <c r="DD103" s="290"/>
      <c r="DF103" s="290"/>
      <c r="DG103" s="290"/>
      <c r="DI103" s="290"/>
      <c r="DK103" s="290"/>
      <c r="DL103" s="290"/>
      <c r="DM103" s="290"/>
      <c r="DN103" s="290"/>
      <c r="DO103" s="290"/>
      <c r="DP103" s="290"/>
    </row>
    <row r="104" spans="24:120" ht="13.2" hidden="1" x14ac:dyDescent="0.2">
      <c r="CV104" s="290"/>
      <c r="CW104" s="290"/>
      <c r="DA104" s="290"/>
      <c r="DB104" s="290"/>
      <c r="DF104" s="290"/>
      <c r="DG104" s="290"/>
      <c r="DK104" s="290"/>
      <c r="DL104" s="290"/>
      <c r="DN104" s="290"/>
      <c r="DO104" s="290"/>
      <c r="DP104" s="290"/>
    </row>
    <row r="105" spans="24:120" ht="12.75" hidden="1" customHeight="1" x14ac:dyDescent="0.2"/>
    <row r="106" spans="24:120" ht="13.2" hidden="1" x14ac:dyDescent="0.2"/>
    <row r="107" spans="24:120" ht="13.2" hidden="1" x14ac:dyDescent="0.2"/>
    <row r="108" spans="24:120" ht="13.2" hidden="1" x14ac:dyDescent="0.2"/>
    <row r="109" spans="24:120" ht="13.2" hidden="1" x14ac:dyDescent="0.2"/>
    <row r="110" spans="24:120" ht="13.2" hidden="1" x14ac:dyDescent="0.2"/>
  </sheetData>
  <sheetProtection algorithmName="SHA-512" hashValue="qziRsE3DkoauZmHA8gi1UT+bgjSWrLr5ktdY0J3n7zlVpnvqdIWqBBDa9176dRy2GF7dAEM9SM8PWC/wfv7pcA==" saltValue="WuY09SfEvj0xrRGeF7/oG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Normal="100" zoomScaleSheetLayoutView="55" workbookViewId="0"/>
  </sheetViews>
  <sheetFormatPr defaultColWidth="0" defaultRowHeight="13.5" customHeight="1" zeroHeight="1" x14ac:dyDescent="0.2"/>
  <cols>
    <col min="1" max="116" width="2.6640625" style="291" customWidth="1"/>
    <col min="117" max="16384" width="9" style="290" hidden="1"/>
  </cols>
  <sheetData>
    <row r="1" spans="2:116" ht="13.2"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ht="13.2" x14ac:dyDescent="0.2"/>
    <row r="3" spans="2:116" ht="13.2" x14ac:dyDescent="0.2"/>
    <row r="4" spans="2:116" ht="13.2" x14ac:dyDescent="0.2">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ht="13.2" x14ac:dyDescent="0.2">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ht="13.2" x14ac:dyDescent="0.2"/>
    <row r="20" spans="9:116" ht="13.2" x14ac:dyDescent="0.2"/>
    <row r="21" spans="9:116" ht="13.2" x14ac:dyDescent="0.2">
      <c r="DL21" s="290"/>
    </row>
    <row r="22" spans="9:116" ht="13.2" x14ac:dyDescent="0.2">
      <c r="DI22" s="290"/>
      <c r="DJ22" s="290"/>
      <c r="DK22" s="290"/>
      <c r="DL22" s="290"/>
    </row>
    <row r="23" spans="9:116" ht="13.2" x14ac:dyDescent="0.2">
      <c r="CY23" s="290"/>
      <c r="CZ23" s="290"/>
      <c r="DA23" s="290"/>
      <c r="DB23" s="290"/>
      <c r="DC23" s="290"/>
      <c r="DD23" s="290"/>
      <c r="DE23" s="290"/>
      <c r="DF23" s="290"/>
      <c r="DG23" s="290"/>
      <c r="DH23" s="290"/>
      <c r="DI23" s="290"/>
      <c r="DJ23" s="290"/>
      <c r="DK23" s="290"/>
      <c r="DL23" s="29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0"/>
      <c r="DA35" s="290"/>
      <c r="DB35" s="290"/>
      <c r="DC35" s="290"/>
      <c r="DD35" s="290"/>
      <c r="DE35" s="290"/>
      <c r="DF35" s="290"/>
      <c r="DG35" s="290"/>
      <c r="DH35" s="290"/>
      <c r="DI35" s="290"/>
      <c r="DJ35" s="290"/>
      <c r="DK35" s="290"/>
      <c r="DL35" s="290"/>
    </row>
    <row r="36" spans="15:116" ht="13.2" x14ac:dyDescent="0.2"/>
    <row r="37" spans="15:116" ht="13.2" x14ac:dyDescent="0.2">
      <c r="DL37" s="290"/>
    </row>
    <row r="38" spans="15:116" ht="13.2" x14ac:dyDescent="0.2">
      <c r="DI38" s="290"/>
      <c r="DJ38" s="290"/>
      <c r="DK38" s="290"/>
      <c r="DL38" s="290"/>
    </row>
    <row r="39" spans="15:116" ht="13.2" x14ac:dyDescent="0.2"/>
    <row r="40" spans="15:116" ht="13.2" x14ac:dyDescent="0.2"/>
    <row r="41" spans="15:116" ht="13.2" x14ac:dyDescent="0.2"/>
    <row r="42" spans="15:116" ht="13.2" x14ac:dyDescent="0.2"/>
    <row r="43" spans="15:116" ht="13.2" x14ac:dyDescent="0.2">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ht="13.2" x14ac:dyDescent="0.2">
      <c r="DL44" s="290"/>
    </row>
    <row r="45" spans="15:116" ht="13.2" x14ac:dyDescent="0.2"/>
    <row r="46" spans="15:116" ht="13.2" x14ac:dyDescent="0.2">
      <c r="DA46" s="290"/>
      <c r="DB46" s="290"/>
      <c r="DC46" s="290"/>
      <c r="DD46" s="290"/>
      <c r="DE46" s="290"/>
      <c r="DF46" s="290"/>
      <c r="DG46" s="290"/>
      <c r="DH46" s="290"/>
      <c r="DI46" s="290"/>
      <c r="DJ46" s="290"/>
      <c r="DK46" s="290"/>
      <c r="DL46" s="290"/>
    </row>
    <row r="47" spans="15:116" ht="13.2" x14ac:dyDescent="0.2"/>
    <row r="48" spans="15:116" ht="13.2" x14ac:dyDescent="0.2"/>
    <row r="49" spans="104:116" ht="13.2" x14ac:dyDescent="0.2"/>
    <row r="50" spans="104:116" ht="13.2" x14ac:dyDescent="0.2">
      <c r="CZ50" s="290"/>
      <c r="DA50" s="290"/>
      <c r="DB50" s="290"/>
      <c r="DC50" s="290"/>
      <c r="DD50" s="290"/>
      <c r="DE50" s="290"/>
      <c r="DF50" s="290"/>
      <c r="DG50" s="290"/>
      <c r="DH50" s="290"/>
      <c r="DI50" s="290"/>
      <c r="DJ50" s="290"/>
      <c r="DK50" s="290"/>
      <c r="DL50" s="290"/>
    </row>
    <row r="51" spans="104:116" ht="13.2" x14ac:dyDescent="0.2"/>
    <row r="52" spans="104:116" ht="13.2" x14ac:dyDescent="0.2"/>
    <row r="53" spans="104:116" ht="13.2" x14ac:dyDescent="0.2">
      <c r="DL53" s="29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0"/>
      <c r="DD67" s="290"/>
      <c r="DE67" s="290"/>
      <c r="DF67" s="290"/>
      <c r="DG67" s="290"/>
      <c r="DH67" s="290"/>
      <c r="DI67" s="290"/>
      <c r="DJ67" s="290"/>
      <c r="DK67" s="290"/>
      <c r="DL67" s="29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ocY7mbhfjn2MuETHGZDm0Yiyv81iN1vQqFANI8Y4rY6SeKYd2eXQ81Y/miL4EjWas8A4itHB5tUssuA2WM4n5g==" saltValue="uvafxisUKWFFrJJWdWreww=="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2"/>
  <cols>
    <col min="1" max="36" width="2.44140625" style="292" customWidth="1"/>
    <col min="37" max="44" width="17" style="292" customWidth="1"/>
    <col min="45" max="45" width="6.109375" style="299" customWidth="1"/>
    <col min="46" max="46" width="3" style="297" customWidth="1"/>
    <col min="47" max="47" width="19.109375" style="292" hidden="1" customWidth="1"/>
    <col min="48" max="52" width="12.6640625" style="292" hidden="1" customWidth="1"/>
    <col min="53" max="16384" width="8.6640625" style="292" hidden="1"/>
  </cols>
  <sheetData>
    <row r="1" spans="1:46" ht="13.2" x14ac:dyDescent="0.2">
      <c r="AS1" s="293"/>
      <c r="AT1" s="293"/>
    </row>
    <row r="2" spans="1:46" ht="13.2" x14ac:dyDescent="0.2">
      <c r="AS2" s="293"/>
      <c r="AT2" s="293"/>
    </row>
    <row r="3" spans="1:46" ht="13.2" x14ac:dyDescent="0.2">
      <c r="AS3" s="293"/>
      <c r="AT3" s="293"/>
    </row>
    <row r="4" spans="1:46" ht="13.2" x14ac:dyDescent="0.2">
      <c r="AS4" s="293"/>
      <c r="AT4" s="293"/>
    </row>
    <row r="5" spans="1:46" ht="16.2" x14ac:dyDescent="0.2">
      <c r="A5" s="294" t="s">
        <v>514</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ht="13.2" x14ac:dyDescent="0.2">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515</v>
      </c>
      <c r="AL6" s="298"/>
      <c r="AM6" s="298"/>
      <c r="AN6" s="298"/>
      <c r="AO6" s="293"/>
      <c r="AP6" s="293"/>
      <c r="AQ6" s="293"/>
      <c r="AR6" s="293"/>
    </row>
    <row r="7" spans="1:46" ht="13.2" x14ac:dyDescent="0.2">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516</v>
      </c>
      <c r="AP7" s="303"/>
      <c r="AQ7" s="304" t="s">
        <v>517</v>
      </c>
      <c r="AR7" s="305"/>
    </row>
    <row r="8" spans="1:46" ht="13.2" x14ac:dyDescent="0.2">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518</v>
      </c>
      <c r="AQ8" s="310" t="s">
        <v>519</v>
      </c>
      <c r="AR8" s="311" t="s">
        <v>520</v>
      </c>
    </row>
    <row r="9" spans="1:46" ht="13.2" x14ac:dyDescent="0.2">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521</v>
      </c>
      <c r="AL9" s="1227"/>
      <c r="AM9" s="1227"/>
      <c r="AN9" s="1228"/>
      <c r="AO9" s="312">
        <v>638073</v>
      </c>
      <c r="AP9" s="312">
        <v>87937</v>
      </c>
      <c r="AQ9" s="313">
        <v>116834</v>
      </c>
      <c r="AR9" s="314">
        <v>-24.7</v>
      </c>
    </row>
    <row r="10" spans="1:46" ht="13.2" x14ac:dyDescent="0.2">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522</v>
      </c>
      <c r="AL10" s="1227"/>
      <c r="AM10" s="1227"/>
      <c r="AN10" s="1228"/>
      <c r="AO10" s="315">
        <v>86453</v>
      </c>
      <c r="AP10" s="315">
        <v>11915</v>
      </c>
      <c r="AQ10" s="316">
        <v>12766</v>
      </c>
      <c r="AR10" s="317">
        <v>-6.7</v>
      </c>
    </row>
    <row r="11" spans="1:46" ht="13.5" customHeight="1" x14ac:dyDescent="0.2">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523</v>
      </c>
      <c r="AL11" s="1227"/>
      <c r="AM11" s="1227"/>
      <c r="AN11" s="1228"/>
      <c r="AO11" s="315">
        <v>140726</v>
      </c>
      <c r="AP11" s="315">
        <v>19394</v>
      </c>
      <c r="AQ11" s="316">
        <v>19336</v>
      </c>
      <c r="AR11" s="317">
        <v>0.3</v>
      </c>
    </row>
    <row r="12" spans="1:46" ht="13.5" customHeight="1" x14ac:dyDescent="0.2">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524</v>
      </c>
      <c r="AL12" s="1227"/>
      <c r="AM12" s="1227"/>
      <c r="AN12" s="1228"/>
      <c r="AO12" s="315">
        <v>57173</v>
      </c>
      <c r="AP12" s="315">
        <v>7879</v>
      </c>
      <c r="AQ12" s="316">
        <v>1049</v>
      </c>
      <c r="AR12" s="317">
        <v>651.1</v>
      </c>
    </row>
    <row r="13" spans="1:46" ht="13.5" customHeight="1" x14ac:dyDescent="0.2">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525</v>
      </c>
      <c r="AL13" s="1227"/>
      <c r="AM13" s="1227"/>
      <c r="AN13" s="1228"/>
      <c r="AO13" s="315" t="s">
        <v>526</v>
      </c>
      <c r="AP13" s="315" t="s">
        <v>526</v>
      </c>
      <c r="AQ13" s="316" t="s">
        <v>526</v>
      </c>
      <c r="AR13" s="317" t="s">
        <v>526</v>
      </c>
    </row>
    <row r="14" spans="1:46" ht="13.5" customHeight="1" x14ac:dyDescent="0.2">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527</v>
      </c>
      <c r="AL14" s="1227"/>
      <c r="AM14" s="1227"/>
      <c r="AN14" s="1228"/>
      <c r="AO14" s="315">
        <v>43784</v>
      </c>
      <c r="AP14" s="315">
        <v>6034</v>
      </c>
      <c r="AQ14" s="316">
        <v>5063</v>
      </c>
      <c r="AR14" s="317">
        <v>19.2</v>
      </c>
    </row>
    <row r="15" spans="1:46" ht="13.5" customHeight="1" x14ac:dyDescent="0.2">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528</v>
      </c>
      <c r="AL15" s="1227"/>
      <c r="AM15" s="1227"/>
      <c r="AN15" s="1228"/>
      <c r="AO15" s="315">
        <v>8264</v>
      </c>
      <c r="AP15" s="315">
        <v>1139</v>
      </c>
      <c r="AQ15" s="316">
        <v>3168</v>
      </c>
      <c r="AR15" s="317">
        <v>-64</v>
      </c>
    </row>
    <row r="16" spans="1:46" ht="13.2" x14ac:dyDescent="0.2">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529</v>
      </c>
      <c r="AL16" s="1230"/>
      <c r="AM16" s="1230"/>
      <c r="AN16" s="1231"/>
      <c r="AO16" s="315">
        <v>-54554</v>
      </c>
      <c r="AP16" s="315">
        <v>-7518</v>
      </c>
      <c r="AQ16" s="316">
        <v>-11723</v>
      </c>
      <c r="AR16" s="317">
        <v>-35.9</v>
      </c>
    </row>
    <row r="17" spans="1:46" ht="13.2" x14ac:dyDescent="0.2">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185</v>
      </c>
      <c r="AL17" s="1230"/>
      <c r="AM17" s="1230"/>
      <c r="AN17" s="1231"/>
      <c r="AO17" s="315">
        <v>919919</v>
      </c>
      <c r="AP17" s="315">
        <v>126780</v>
      </c>
      <c r="AQ17" s="316">
        <v>146494</v>
      </c>
      <c r="AR17" s="317">
        <v>-13.5</v>
      </c>
    </row>
    <row r="18" spans="1:46" ht="13.2" x14ac:dyDescent="0.2">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ht="13.2" x14ac:dyDescent="0.2">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530</v>
      </c>
      <c r="AL19" s="293"/>
      <c r="AM19" s="293"/>
      <c r="AN19" s="293"/>
      <c r="AO19" s="293"/>
      <c r="AP19" s="293"/>
      <c r="AQ19" s="293"/>
      <c r="AR19" s="293"/>
    </row>
    <row r="20" spans="1:46" ht="13.2" x14ac:dyDescent="0.2">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531</v>
      </c>
      <c r="AP20" s="323" t="s">
        <v>532</v>
      </c>
      <c r="AQ20" s="324" t="s">
        <v>533</v>
      </c>
      <c r="AR20" s="325"/>
    </row>
    <row r="21" spans="1:46" s="331" customFormat="1" ht="13.2" x14ac:dyDescent="0.2">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534</v>
      </c>
      <c r="AL21" s="1224"/>
      <c r="AM21" s="1224"/>
      <c r="AN21" s="1225"/>
      <c r="AO21" s="327">
        <v>10.89</v>
      </c>
      <c r="AP21" s="328">
        <v>13.76</v>
      </c>
      <c r="AQ21" s="329">
        <v>-2.87</v>
      </c>
      <c r="AR21" s="298"/>
      <c r="AS21" s="330"/>
      <c r="AT21" s="326"/>
    </row>
    <row r="22" spans="1:46" s="331" customFormat="1" ht="13.2" x14ac:dyDescent="0.2">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535</v>
      </c>
      <c r="AL22" s="1224"/>
      <c r="AM22" s="1224"/>
      <c r="AN22" s="1225"/>
      <c r="AO22" s="332">
        <v>97.6</v>
      </c>
      <c r="AP22" s="333">
        <v>94.9</v>
      </c>
      <c r="AQ22" s="334">
        <v>2.7</v>
      </c>
      <c r="AR22" s="318"/>
      <c r="AS22" s="330"/>
      <c r="AT22" s="326"/>
    </row>
    <row r="23" spans="1:46" s="331" customFormat="1" ht="13.2" x14ac:dyDescent="0.2">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ht="13.2" x14ac:dyDescent="0.2">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ht="13.2" x14ac:dyDescent="0.2">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ht="13.2" x14ac:dyDescent="0.2">
      <c r="A26" s="298" t="s">
        <v>536</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ht="13.2" x14ac:dyDescent="0.2">
      <c r="A27" s="339"/>
      <c r="AO27" s="293"/>
      <c r="AP27" s="293"/>
      <c r="AQ27" s="293"/>
      <c r="AR27" s="293"/>
      <c r="AS27" s="293"/>
      <c r="AT27" s="293"/>
    </row>
    <row r="28" spans="1:46" ht="16.2" x14ac:dyDescent="0.2">
      <c r="A28" s="294" t="s">
        <v>537</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ht="13.2" x14ac:dyDescent="0.2">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538</v>
      </c>
      <c r="AL29" s="298"/>
      <c r="AM29" s="298"/>
      <c r="AN29" s="298"/>
      <c r="AO29" s="293"/>
      <c r="AP29" s="293"/>
      <c r="AQ29" s="293"/>
      <c r="AR29" s="293"/>
      <c r="AS29" s="341"/>
    </row>
    <row r="30" spans="1:46" ht="13.2" x14ac:dyDescent="0.2">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516</v>
      </c>
      <c r="AP30" s="303"/>
      <c r="AQ30" s="304" t="s">
        <v>517</v>
      </c>
      <c r="AR30" s="305"/>
    </row>
    <row r="31" spans="1:46" ht="13.2" x14ac:dyDescent="0.2">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518</v>
      </c>
      <c r="AQ31" s="310" t="s">
        <v>519</v>
      </c>
      <c r="AR31" s="311" t="s">
        <v>520</v>
      </c>
    </row>
    <row r="32" spans="1:46" ht="27" customHeight="1" x14ac:dyDescent="0.2">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539</v>
      </c>
      <c r="AL32" s="1215"/>
      <c r="AM32" s="1215"/>
      <c r="AN32" s="1216"/>
      <c r="AO32" s="342">
        <v>315355</v>
      </c>
      <c r="AP32" s="342">
        <v>43461</v>
      </c>
      <c r="AQ32" s="343">
        <v>73591</v>
      </c>
      <c r="AR32" s="344">
        <v>-40.9</v>
      </c>
    </row>
    <row r="33" spans="1:46" ht="13.5" customHeight="1" x14ac:dyDescent="0.2">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540</v>
      </c>
      <c r="AL33" s="1215"/>
      <c r="AM33" s="1215"/>
      <c r="AN33" s="1216"/>
      <c r="AO33" s="342" t="s">
        <v>526</v>
      </c>
      <c r="AP33" s="342" t="s">
        <v>526</v>
      </c>
      <c r="AQ33" s="343" t="s">
        <v>526</v>
      </c>
      <c r="AR33" s="344" t="s">
        <v>526</v>
      </c>
    </row>
    <row r="34" spans="1:46" ht="27" customHeight="1" x14ac:dyDescent="0.2">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541</v>
      </c>
      <c r="AL34" s="1215"/>
      <c r="AM34" s="1215"/>
      <c r="AN34" s="1216"/>
      <c r="AO34" s="342" t="s">
        <v>526</v>
      </c>
      <c r="AP34" s="342" t="s">
        <v>526</v>
      </c>
      <c r="AQ34" s="343">
        <v>1</v>
      </c>
      <c r="AR34" s="344" t="s">
        <v>526</v>
      </c>
    </row>
    <row r="35" spans="1:46" ht="27" customHeight="1" x14ac:dyDescent="0.2">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542</v>
      </c>
      <c r="AL35" s="1215"/>
      <c r="AM35" s="1215"/>
      <c r="AN35" s="1216"/>
      <c r="AO35" s="342">
        <v>84545</v>
      </c>
      <c r="AP35" s="342">
        <v>11652</v>
      </c>
      <c r="AQ35" s="343">
        <v>19214</v>
      </c>
      <c r="AR35" s="344">
        <v>-39.4</v>
      </c>
    </row>
    <row r="36" spans="1:46" ht="27" customHeight="1" x14ac:dyDescent="0.2">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543</v>
      </c>
      <c r="AL36" s="1215"/>
      <c r="AM36" s="1215"/>
      <c r="AN36" s="1216"/>
      <c r="AO36" s="342">
        <v>50962</v>
      </c>
      <c r="AP36" s="342">
        <v>7023</v>
      </c>
      <c r="AQ36" s="343">
        <v>5293</v>
      </c>
      <c r="AR36" s="344">
        <v>32.700000000000003</v>
      </c>
    </row>
    <row r="37" spans="1:46" ht="13.5" customHeight="1" x14ac:dyDescent="0.2">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544</v>
      </c>
      <c r="AL37" s="1215"/>
      <c r="AM37" s="1215"/>
      <c r="AN37" s="1216"/>
      <c r="AO37" s="342" t="s">
        <v>526</v>
      </c>
      <c r="AP37" s="342" t="s">
        <v>526</v>
      </c>
      <c r="AQ37" s="343">
        <v>1256</v>
      </c>
      <c r="AR37" s="344" t="s">
        <v>526</v>
      </c>
    </row>
    <row r="38" spans="1:46" ht="27" customHeight="1" x14ac:dyDescent="0.2">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545</v>
      </c>
      <c r="AL38" s="1218"/>
      <c r="AM38" s="1218"/>
      <c r="AN38" s="1219"/>
      <c r="AO38" s="345" t="s">
        <v>526</v>
      </c>
      <c r="AP38" s="345" t="s">
        <v>526</v>
      </c>
      <c r="AQ38" s="346">
        <v>9</v>
      </c>
      <c r="AR38" s="334" t="s">
        <v>526</v>
      </c>
      <c r="AS38" s="341"/>
    </row>
    <row r="39" spans="1:46" ht="13.2" x14ac:dyDescent="0.2">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546</v>
      </c>
      <c r="AL39" s="1218"/>
      <c r="AM39" s="1218"/>
      <c r="AN39" s="1219"/>
      <c r="AO39" s="342">
        <v>-7134</v>
      </c>
      <c r="AP39" s="342">
        <v>-983</v>
      </c>
      <c r="AQ39" s="343">
        <v>-3572</v>
      </c>
      <c r="AR39" s="344">
        <v>-72.5</v>
      </c>
      <c r="AS39" s="341"/>
    </row>
    <row r="40" spans="1:46" ht="27" customHeight="1" x14ac:dyDescent="0.2">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547</v>
      </c>
      <c r="AL40" s="1215"/>
      <c r="AM40" s="1215"/>
      <c r="AN40" s="1216"/>
      <c r="AO40" s="342">
        <v>-309583</v>
      </c>
      <c r="AP40" s="342">
        <v>-42666</v>
      </c>
      <c r="AQ40" s="343">
        <v>-65248</v>
      </c>
      <c r="AR40" s="344">
        <v>-34.6</v>
      </c>
      <c r="AS40" s="341"/>
    </row>
    <row r="41" spans="1:46" ht="13.2" x14ac:dyDescent="0.2">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297</v>
      </c>
      <c r="AL41" s="1221"/>
      <c r="AM41" s="1221"/>
      <c r="AN41" s="1222"/>
      <c r="AO41" s="342">
        <v>134145</v>
      </c>
      <c r="AP41" s="342">
        <v>18487</v>
      </c>
      <c r="AQ41" s="343">
        <v>30545</v>
      </c>
      <c r="AR41" s="344">
        <v>-39.5</v>
      </c>
      <c r="AS41" s="341"/>
    </row>
    <row r="42" spans="1:46" ht="13.2" x14ac:dyDescent="0.2">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548</v>
      </c>
      <c r="AL42" s="293"/>
      <c r="AM42" s="293"/>
      <c r="AN42" s="293"/>
      <c r="AO42" s="293"/>
      <c r="AP42" s="293"/>
      <c r="AQ42" s="318"/>
      <c r="AR42" s="318"/>
      <c r="AS42" s="341"/>
    </row>
    <row r="43" spans="1:46" ht="13.2" x14ac:dyDescent="0.2">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ht="13.2" x14ac:dyDescent="0.2">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ht="13.2" x14ac:dyDescent="0.2">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ht="13.2" x14ac:dyDescent="0.2">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2">
      <c r="A47" s="351" t="s">
        <v>549</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ht="13.2" x14ac:dyDescent="0.2">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550</v>
      </c>
      <c r="AL48" s="352"/>
      <c r="AM48" s="352"/>
      <c r="AN48" s="352"/>
      <c r="AO48" s="352"/>
      <c r="AP48" s="352"/>
      <c r="AQ48" s="353"/>
      <c r="AR48" s="352"/>
    </row>
    <row r="49" spans="1:44" ht="13.5" customHeight="1" x14ac:dyDescent="0.2">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516</v>
      </c>
      <c r="AN49" s="1209" t="s">
        <v>551</v>
      </c>
      <c r="AO49" s="1210"/>
      <c r="AP49" s="1210"/>
      <c r="AQ49" s="1210"/>
      <c r="AR49" s="1211"/>
    </row>
    <row r="50" spans="1:44" ht="13.2" x14ac:dyDescent="0.2">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552</v>
      </c>
      <c r="AO50" s="359" t="s">
        <v>553</v>
      </c>
      <c r="AP50" s="360" t="s">
        <v>554</v>
      </c>
      <c r="AQ50" s="361" t="s">
        <v>555</v>
      </c>
      <c r="AR50" s="362" t="s">
        <v>556</v>
      </c>
    </row>
    <row r="51" spans="1:44" ht="13.2" x14ac:dyDescent="0.2">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557</v>
      </c>
      <c r="AL51" s="355"/>
      <c r="AM51" s="363">
        <v>369635</v>
      </c>
      <c r="AN51" s="364">
        <v>47868</v>
      </c>
      <c r="AO51" s="365">
        <v>-31.5</v>
      </c>
      <c r="AP51" s="366">
        <v>119685</v>
      </c>
      <c r="AQ51" s="367">
        <v>0</v>
      </c>
      <c r="AR51" s="368">
        <v>-31.5</v>
      </c>
    </row>
    <row r="52" spans="1:44" ht="13.2" x14ac:dyDescent="0.2">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558</v>
      </c>
      <c r="AM52" s="371">
        <v>190653</v>
      </c>
      <c r="AN52" s="372">
        <v>24690</v>
      </c>
      <c r="AO52" s="373">
        <v>-38.700000000000003</v>
      </c>
      <c r="AP52" s="374">
        <v>68464</v>
      </c>
      <c r="AQ52" s="375">
        <v>18.399999999999999</v>
      </c>
      <c r="AR52" s="376">
        <v>-57.1</v>
      </c>
    </row>
    <row r="53" spans="1:44" ht="13.2" x14ac:dyDescent="0.2">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559</v>
      </c>
      <c r="AL53" s="355"/>
      <c r="AM53" s="363">
        <v>624563</v>
      </c>
      <c r="AN53" s="364">
        <v>82071</v>
      </c>
      <c r="AO53" s="365">
        <v>71.5</v>
      </c>
      <c r="AP53" s="366">
        <v>109920</v>
      </c>
      <c r="AQ53" s="367">
        <v>-8.1999999999999993</v>
      </c>
      <c r="AR53" s="368">
        <v>79.7</v>
      </c>
    </row>
    <row r="54" spans="1:44" ht="13.2" x14ac:dyDescent="0.2">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558</v>
      </c>
      <c r="AM54" s="371">
        <v>219675</v>
      </c>
      <c r="AN54" s="372">
        <v>28867</v>
      </c>
      <c r="AO54" s="373">
        <v>16.899999999999999</v>
      </c>
      <c r="AP54" s="374">
        <v>62739</v>
      </c>
      <c r="AQ54" s="375">
        <v>-8.4</v>
      </c>
      <c r="AR54" s="376">
        <v>25.3</v>
      </c>
    </row>
    <row r="55" spans="1:44" ht="13.2" x14ac:dyDescent="0.2">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560</v>
      </c>
      <c r="AL55" s="355"/>
      <c r="AM55" s="363">
        <v>795584</v>
      </c>
      <c r="AN55" s="364">
        <v>106191</v>
      </c>
      <c r="AO55" s="365">
        <v>29.4</v>
      </c>
      <c r="AP55" s="366">
        <v>119882</v>
      </c>
      <c r="AQ55" s="367">
        <v>9.1</v>
      </c>
      <c r="AR55" s="368">
        <v>20.3</v>
      </c>
    </row>
    <row r="56" spans="1:44" ht="13.2" x14ac:dyDescent="0.2">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558</v>
      </c>
      <c r="AM56" s="371">
        <v>421148</v>
      </c>
      <c r="AN56" s="372">
        <v>56213</v>
      </c>
      <c r="AO56" s="373">
        <v>94.7</v>
      </c>
      <c r="AP56" s="374">
        <v>66481</v>
      </c>
      <c r="AQ56" s="375">
        <v>6</v>
      </c>
      <c r="AR56" s="376">
        <v>88.7</v>
      </c>
    </row>
    <row r="57" spans="1:44" ht="13.2" x14ac:dyDescent="0.2">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561</v>
      </c>
      <c r="AL57" s="355"/>
      <c r="AM57" s="363">
        <v>909613</v>
      </c>
      <c r="AN57" s="364">
        <v>122375</v>
      </c>
      <c r="AO57" s="365">
        <v>15.2</v>
      </c>
      <c r="AP57" s="366">
        <v>116162</v>
      </c>
      <c r="AQ57" s="367">
        <v>-3.1</v>
      </c>
      <c r="AR57" s="368">
        <v>18.3</v>
      </c>
    </row>
    <row r="58" spans="1:44" ht="13.2" x14ac:dyDescent="0.2">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558</v>
      </c>
      <c r="AM58" s="371">
        <v>221674</v>
      </c>
      <c r="AN58" s="372">
        <v>29823</v>
      </c>
      <c r="AO58" s="373">
        <v>-46.9</v>
      </c>
      <c r="AP58" s="374">
        <v>61562</v>
      </c>
      <c r="AQ58" s="375">
        <v>-7.4</v>
      </c>
      <c r="AR58" s="376">
        <v>-39.5</v>
      </c>
    </row>
    <row r="59" spans="1:44" ht="13.2" x14ac:dyDescent="0.2">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562</v>
      </c>
      <c r="AL59" s="355"/>
      <c r="AM59" s="363">
        <v>778629</v>
      </c>
      <c r="AN59" s="364">
        <v>107308</v>
      </c>
      <c r="AO59" s="365">
        <v>-12.3</v>
      </c>
      <c r="AP59" s="366">
        <v>121449</v>
      </c>
      <c r="AQ59" s="367">
        <v>4.5999999999999996</v>
      </c>
      <c r="AR59" s="368">
        <v>-16.899999999999999</v>
      </c>
    </row>
    <row r="60" spans="1:44" ht="13.2" x14ac:dyDescent="0.2">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558</v>
      </c>
      <c r="AM60" s="371">
        <v>302114</v>
      </c>
      <c r="AN60" s="372">
        <v>41636</v>
      </c>
      <c r="AO60" s="373">
        <v>39.6</v>
      </c>
      <c r="AP60" s="374">
        <v>62922</v>
      </c>
      <c r="AQ60" s="375">
        <v>2.2000000000000002</v>
      </c>
      <c r="AR60" s="376">
        <v>37.4</v>
      </c>
    </row>
    <row r="61" spans="1:44" ht="13.2" x14ac:dyDescent="0.2">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563</v>
      </c>
      <c r="AL61" s="377"/>
      <c r="AM61" s="378">
        <v>695605</v>
      </c>
      <c r="AN61" s="379">
        <v>93163</v>
      </c>
      <c r="AO61" s="380">
        <v>14.5</v>
      </c>
      <c r="AP61" s="381">
        <v>117420</v>
      </c>
      <c r="AQ61" s="382">
        <v>0.5</v>
      </c>
      <c r="AR61" s="368">
        <v>14</v>
      </c>
    </row>
    <row r="62" spans="1:44" ht="13.2" x14ac:dyDescent="0.2">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558</v>
      </c>
      <c r="AM62" s="371">
        <v>271053</v>
      </c>
      <c r="AN62" s="372">
        <v>36246</v>
      </c>
      <c r="AO62" s="373">
        <v>13.1</v>
      </c>
      <c r="AP62" s="374">
        <v>64434</v>
      </c>
      <c r="AQ62" s="375">
        <v>2.2000000000000002</v>
      </c>
      <c r="AR62" s="376">
        <v>10.9</v>
      </c>
    </row>
    <row r="63" spans="1:44" ht="13.2" x14ac:dyDescent="0.2">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ht="13.2" x14ac:dyDescent="0.2">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ht="13.2" x14ac:dyDescent="0.2">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ht="13.2" x14ac:dyDescent="0.2">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2">
      <c r="AK67" s="293"/>
      <c r="AL67" s="293"/>
      <c r="AM67" s="293"/>
      <c r="AN67" s="293"/>
      <c r="AO67" s="293"/>
      <c r="AP67" s="293"/>
      <c r="AQ67" s="293"/>
      <c r="AR67" s="293"/>
      <c r="AS67" s="293"/>
      <c r="AT67" s="293"/>
    </row>
    <row r="68" spans="1:46" ht="13.5" hidden="1" customHeight="1" x14ac:dyDescent="0.2">
      <c r="AK68" s="293"/>
      <c r="AL68" s="293"/>
      <c r="AM68" s="293"/>
      <c r="AN68" s="293"/>
      <c r="AO68" s="293"/>
      <c r="AP68" s="293"/>
      <c r="AQ68" s="293"/>
      <c r="AR68" s="293"/>
    </row>
    <row r="69" spans="1:46" ht="13.5" hidden="1" customHeight="1" x14ac:dyDescent="0.2">
      <c r="AK69" s="293"/>
      <c r="AL69" s="293"/>
      <c r="AM69" s="293"/>
      <c r="AN69" s="293"/>
      <c r="AO69" s="293"/>
      <c r="AP69" s="293"/>
      <c r="AQ69" s="293"/>
      <c r="AR69" s="293"/>
    </row>
    <row r="70" spans="1:46" ht="13.2" hidden="1" x14ac:dyDescent="0.2">
      <c r="AK70" s="293"/>
      <c r="AL70" s="293"/>
      <c r="AM70" s="293"/>
      <c r="AN70" s="293"/>
      <c r="AO70" s="293"/>
      <c r="AP70" s="293"/>
      <c r="AQ70" s="293"/>
      <c r="AR70" s="293"/>
    </row>
    <row r="71" spans="1:46" ht="13.2" hidden="1" x14ac:dyDescent="0.2">
      <c r="AK71" s="293"/>
      <c r="AL71" s="293"/>
      <c r="AM71" s="293"/>
      <c r="AN71" s="293"/>
      <c r="AO71" s="293"/>
      <c r="AP71" s="293"/>
      <c r="AQ71" s="293"/>
      <c r="AR71" s="293"/>
    </row>
    <row r="72" spans="1:46" ht="13.2" hidden="1" x14ac:dyDescent="0.2">
      <c r="AK72" s="293"/>
      <c r="AL72" s="293"/>
      <c r="AM72" s="293"/>
      <c r="AN72" s="293"/>
      <c r="AO72" s="293"/>
      <c r="AP72" s="293"/>
      <c r="AQ72" s="293"/>
      <c r="AR72" s="293"/>
    </row>
    <row r="73" spans="1:46" ht="13.2" hidden="1" x14ac:dyDescent="0.2">
      <c r="AK73" s="293"/>
      <c r="AL73" s="293"/>
      <c r="AM73" s="293"/>
      <c r="AN73" s="293"/>
      <c r="AO73" s="293"/>
      <c r="AP73" s="293"/>
      <c r="AQ73" s="293"/>
      <c r="AR73" s="293"/>
    </row>
    <row r="74" spans="1:46" ht="13.2" hidden="1" x14ac:dyDescent="0.2"/>
  </sheetData>
  <sheetProtection algorithmName="SHA-512" hashValue="tT/pIAFqlJXGHW4k5kU9Uvhp8/rS0ayG3yC0pC+jSeaQyp1pifkLQhT8S+CRlItVB/O52KrIPpW22mXYnFaadw==" saltValue="mW2T3Gvg8IbQCkbMx2Fyi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Normal="100" zoomScaleSheetLayoutView="55" workbookViewId="0"/>
  </sheetViews>
  <sheetFormatPr defaultColWidth="0" defaultRowHeight="13.5" customHeight="1" zeroHeight="1" x14ac:dyDescent="0.2"/>
  <cols>
    <col min="1" max="125" width="2.44140625" style="291" customWidth="1"/>
    <col min="126" max="16384" width="9" style="290" hidden="1"/>
  </cols>
  <sheetData>
    <row r="1" spans="2:125"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ht="13.2" x14ac:dyDescent="0.2">
      <c r="B2" s="290"/>
      <c r="DG2" s="290"/>
    </row>
    <row r="3" spans="2:125" ht="13.2" x14ac:dyDescent="0.2">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ht="13.2" x14ac:dyDescent="0.2"/>
    <row r="5" spans="2:125" ht="13.2" x14ac:dyDescent="0.2"/>
    <row r="6" spans="2:125" ht="13.2" x14ac:dyDescent="0.2"/>
    <row r="7" spans="2:125" ht="13.2" x14ac:dyDescent="0.2"/>
    <row r="8" spans="2:125" ht="13.2" x14ac:dyDescent="0.2"/>
    <row r="9" spans="2:125" ht="13.2" x14ac:dyDescent="0.2">
      <c r="DU9" s="29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0"/>
    </row>
    <row r="18" spans="125:125" ht="13.2" x14ac:dyDescent="0.2"/>
    <row r="19" spans="125:125" ht="13.2" x14ac:dyDescent="0.2"/>
    <row r="20" spans="125:125" ht="13.2" x14ac:dyDescent="0.2">
      <c r="DU20" s="290"/>
    </row>
    <row r="21" spans="125:125" ht="13.2" x14ac:dyDescent="0.2">
      <c r="DU21" s="29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0"/>
    </row>
    <row r="29" spans="125:125" ht="13.2" x14ac:dyDescent="0.2"/>
    <row r="30" spans="125:125" ht="13.2" x14ac:dyDescent="0.2"/>
    <row r="31" spans="125:125" ht="13.2" x14ac:dyDescent="0.2"/>
    <row r="32" spans="125:125" ht="13.2" x14ac:dyDescent="0.2"/>
    <row r="33" spans="2:125" ht="13.2" x14ac:dyDescent="0.2">
      <c r="B33" s="290"/>
      <c r="G33" s="290"/>
      <c r="I33" s="290"/>
    </row>
    <row r="34" spans="2:125" ht="13.2" x14ac:dyDescent="0.2">
      <c r="C34" s="290"/>
      <c r="P34" s="290"/>
      <c r="DE34" s="290"/>
      <c r="DH34" s="290"/>
    </row>
    <row r="35" spans="2:125" ht="13.2" x14ac:dyDescent="0.2">
      <c r="D35" s="290"/>
      <c r="E35" s="290"/>
      <c r="DG35" s="290"/>
      <c r="DJ35" s="290"/>
      <c r="DP35" s="290"/>
      <c r="DQ35" s="290"/>
      <c r="DR35" s="290"/>
      <c r="DS35" s="290"/>
      <c r="DT35" s="290"/>
      <c r="DU35" s="290"/>
    </row>
    <row r="36" spans="2:125" ht="13.2" x14ac:dyDescent="0.2">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ht="13.2" x14ac:dyDescent="0.2">
      <c r="DU37" s="290"/>
    </row>
    <row r="38" spans="2:125" ht="13.2" x14ac:dyDescent="0.2">
      <c r="DT38" s="290"/>
      <c r="DU38" s="290"/>
    </row>
    <row r="39" spans="2:125" ht="13.2" x14ac:dyDescent="0.2"/>
    <row r="40" spans="2:125" ht="13.2" x14ac:dyDescent="0.2">
      <c r="DH40" s="290"/>
    </row>
    <row r="41" spans="2:125" ht="13.2" x14ac:dyDescent="0.2">
      <c r="DE41" s="290"/>
    </row>
    <row r="42" spans="2:125" ht="13.2" x14ac:dyDescent="0.2">
      <c r="DG42" s="290"/>
      <c r="DJ42" s="290"/>
    </row>
    <row r="43" spans="2:125" ht="13.2" x14ac:dyDescent="0.2">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ht="13.2" x14ac:dyDescent="0.2">
      <c r="DU44" s="290"/>
    </row>
    <row r="45" spans="2:125" ht="13.2" x14ac:dyDescent="0.2"/>
    <row r="46" spans="2:125" ht="13.2" x14ac:dyDescent="0.2"/>
    <row r="47" spans="2:125" ht="13.2" x14ac:dyDescent="0.2"/>
    <row r="48" spans="2:125" ht="13.2" x14ac:dyDescent="0.2">
      <c r="DT48" s="290"/>
      <c r="DU48" s="290"/>
    </row>
    <row r="49" spans="120:125" ht="13.2" x14ac:dyDescent="0.2">
      <c r="DU49" s="290"/>
    </row>
    <row r="50" spans="120:125" ht="13.2" x14ac:dyDescent="0.2">
      <c r="DU50" s="290"/>
    </row>
    <row r="51" spans="120:125" ht="13.2" x14ac:dyDescent="0.2">
      <c r="DP51" s="290"/>
      <c r="DQ51" s="290"/>
      <c r="DR51" s="290"/>
      <c r="DS51" s="290"/>
      <c r="DT51" s="290"/>
      <c r="DU51" s="290"/>
    </row>
    <row r="52" spans="120:125" ht="13.2" x14ac:dyDescent="0.2"/>
    <row r="53" spans="120:125" ht="13.2" x14ac:dyDescent="0.2"/>
    <row r="54" spans="120:125" ht="13.2" x14ac:dyDescent="0.2">
      <c r="DU54" s="290"/>
    </row>
    <row r="55" spans="120:125" ht="13.2" x14ac:dyDescent="0.2"/>
    <row r="56" spans="120:125" ht="13.2" x14ac:dyDescent="0.2"/>
    <row r="57" spans="120:125" ht="13.2" x14ac:dyDescent="0.2"/>
    <row r="58" spans="120:125" ht="13.2" x14ac:dyDescent="0.2">
      <c r="DU58" s="290"/>
    </row>
    <row r="59" spans="120:125" ht="13.2" x14ac:dyDescent="0.2"/>
    <row r="60" spans="120:125" ht="13.2" x14ac:dyDescent="0.2"/>
    <row r="61" spans="120:125" ht="13.2" x14ac:dyDescent="0.2"/>
    <row r="62" spans="120:125" ht="13.2" x14ac:dyDescent="0.2"/>
    <row r="63" spans="120:125" ht="13.2" x14ac:dyDescent="0.2">
      <c r="DU63" s="290"/>
    </row>
    <row r="64" spans="120:125" ht="13.2" x14ac:dyDescent="0.2">
      <c r="DT64" s="290"/>
      <c r="DU64" s="290"/>
    </row>
    <row r="65" spans="123:125" ht="13.2" x14ac:dyDescent="0.2"/>
    <row r="66" spans="123:125" ht="13.2" x14ac:dyDescent="0.2"/>
    <row r="67" spans="123:125" ht="13.2" x14ac:dyDescent="0.2"/>
    <row r="68" spans="123:125" ht="13.2" x14ac:dyDescent="0.2"/>
    <row r="69" spans="123:125" ht="13.2" x14ac:dyDescent="0.2">
      <c r="DS69" s="290"/>
      <c r="DT69" s="290"/>
      <c r="DU69" s="29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0"/>
    </row>
    <row r="83" spans="116:125" ht="13.2" x14ac:dyDescent="0.2">
      <c r="DM83" s="290"/>
      <c r="DN83" s="290"/>
      <c r="DO83" s="290"/>
      <c r="DP83" s="290"/>
      <c r="DQ83" s="290"/>
      <c r="DR83" s="290"/>
      <c r="DS83" s="290"/>
      <c r="DT83" s="290"/>
      <c r="DU83" s="290"/>
    </row>
    <row r="84" spans="116:125" ht="13.2" x14ac:dyDescent="0.2"/>
    <row r="85" spans="116:125" ht="13.2" x14ac:dyDescent="0.2"/>
    <row r="86" spans="116:125" ht="13.2" x14ac:dyDescent="0.2"/>
    <row r="87" spans="116:125" ht="13.2" x14ac:dyDescent="0.2"/>
    <row r="88" spans="116:125" ht="13.2" x14ac:dyDescent="0.2">
      <c r="DU88" s="29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0"/>
      <c r="DT94" s="290"/>
      <c r="DU94" s="290"/>
    </row>
    <row r="95" spans="116:125" ht="13.5" customHeight="1" x14ac:dyDescent="0.2">
      <c r="DU95" s="29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0"/>
    </row>
    <row r="102" spans="124:125" ht="13.5" customHeight="1" x14ac:dyDescent="0.2"/>
    <row r="103" spans="124:125" ht="13.5" customHeight="1" x14ac:dyDescent="0.2"/>
    <row r="104" spans="124:125" ht="13.5" customHeight="1" x14ac:dyDescent="0.2">
      <c r="DT104" s="290"/>
      <c r="DU104" s="29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0" t="s">
        <v>565</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9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z+Bu5N8YyAr6zRe18Jd1T0xeDhw25x8oonJrqxuvF1DU2qJMc41UfoqpflDe/f9cWSd4D0jppC77uDVvqIX0DQ==" saltValue="mVArcxJSDSD2rP5fzWmW6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Normal="100" zoomScaleSheetLayoutView="55" workbookViewId="0"/>
  </sheetViews>
  <sheetFormatPr defaultColWidth="0" defaultRowHeight="13.5" customHeight="1" zeroHeight="1" x14ac:dyDescent="0.2"/>
  <cols>
    <col min="1" max="125" width="2.44140625" style="291" customWidth="1"/>
    <col min="126" max="142" width="0" style="290" hidden="1" customWidth="1"/>
    <col min="143" max="16384" width="9" style="290" hidden="1"/>
  </cols>
  <sheetData>
    <row r="1" spans="1:125" ht="13.5" customHeight="1"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ht="13.2" x14ac:dyDescent="0.2">
      <c r="B2" s="290"/>
      <c r="T2" s="290"/>
    </row>
    <row r="3" spans="1:125"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0"/>
      <c r="G33" s="290"/>
      <c r="I33" s="290"/>
    </row>
    <row r="34" spans="2:125" ht="13.2" x14ac:dyDescent="0.2">
      <c r="C34" s="290"/>
      <c r="P34" s="290"/>
      <c r="R34" s="290"/>
      <c r="U34" s="290"/>
    </row>
    <row r="35" spans="2:125" ht="13.2" x14ac:dyDescent="0.2">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ht="13.2" x14ac:dyDescent="0.2">
      <c r="F36" s="290"/>
      <c r="H36" s="290"/>
      <c r="J36" s="290"/>
      <c r="K36" s="290"/>
      <c r="L36" s="290"/>
      <c r="M36" s="290"/>
      <c r="N36" s="290"/>
      <c r="O36" s="290"/>
      <c r="Q36" s="290"/>
      <c r="S36" s="290"/>
      <c r="V36" s="290"/>
    </row>
    <row r="37" spans="2:125" ht="13.2" x14ac:dyDescent="0.2"/>
    <row r="38" spans="2:125" ht="13.2" x14ac:dyDescent="0.2"/>
    <row r="39" spans="2:125" ht="13.2" x14ac:dyDescent="0.2"/>
    <row r="40" spans="2:125" ht="13.2" x14ac:dyDescent="0.2">
      <c r="U40" s="290"/>
    </row>
    <row r="41" spans="2:125" ht="13.2" x14ac:dyDescent="0.2">
      <c r="R41" s="290"/>
    </row>
    <row r="42" spans="2:125" ht="13.2" x14ac:dyDescent="0.2">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ht="13.2" x14ac:dyDescent="0.2">
      <c r="Q43" s="290"/>
      <c r="S43" s="290"/>
      <c r="V43" s="29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566</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euB/4/bLAQJX6ZAWKGooWplJP/C79unX+MRvRUABEWPXD2FkdR+9+gRuZK4WCpgw4ZS54Gw1xDbl4dRyBeEFRQ==" saltValue="3QK8aDDx/TQaTKOi9SWnk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567</v>
      </c>
      <c r="G46" s="8" t="s">
        <v>568</v>
      </c>
      <c r="H46" s="8" t="s">
        <v>569</v>
      </c>
      <c r="I46" s="8" t="s">
        <v>570</v>
      </c>
      <c r="J46" s="9" t="s">
        <v>571</v>
      </c>
    </row>
    <row r="47" spans="2:10" ht="57.75" customHeight="1" x14ac:dyDescent="0.2">
      <c r="B47" s="10"/>
      <c r="C47" s="1232" t="s">
        <v>3</v>
      </c>
      <c r="D47" s="1232"/>
      <c r="E47" s="1233"/>
      <c r="F47" s="11">
        <v>59.24</v>
      </c>
      <c r="G47" s="12">
        <v>57.1</v>
      </c>
      <c r="H47" s="12">
        <v>58.28</v>
      </c>
      <c r="I47" s="12">
        <v>52.54</v>
      </c>
      <c r="J47" s="13">
        <v>48.55</v>
      </c>
    </row>
    <row r="48" spans="2:10" ht="57.75" customHeight="1" x14ac:dyDescent="0.2">
      <c r="B48" s="14"/>
      <c r="C48" s="1234" t="s">
        <v>4</v>
      </c>
      <c r="D48" s="1234"/>
      <c r="E48" s="1235"/>
      <c r="F48" s="15">
        <v>7.8</v>
      </c>
      <c r="G48" s="16">
        <v>10.28</v>
      </c>
      <c r="H48" s="16">
        <v>7.79</v>
      </c>
      <c r="I48" s="16">
        <v>7.43</v>
      </c>
      <c r="J48" s="17">
        <v>5.56</v>
      </c>
    </row>
    <row r="49" spans="2:10" ht="57.75" customHeight="1" thickBot="1" x14ac:dyDescent="0.25">
      <c r="B49" s="18"/>
      <c r="C49" s="1236" t="s">
        <v>5</v>
      </c>
      <c r="D49" s="1236"/>
      <c r="E49" s="1237"/>
      <c r="F49" s="19" t="s">
        <v>572</v>
      </c>
      <c r="G49" s="20">
        <v>2.91</v>
      </c>
      <c r="H49" s="20" t="s">
        <v>573</v>
      </c>
      <c r="I49" s="20" t="s">
        <v>574</v>
      </c>
      <c r="J49" s="21" t="s">
        <v>575</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xKxQzSxLUFZMNuV5m8SsZzuy3DSHOgOMQI5I2PuJGl4SbEVRfrx4QWGgTbcN+Hz93DXmGPnxfJwJCDbJ72mMA==" saltValue="YR0pcsZC6wOKlvaGs5zu/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2020-03-09T08:47:17Z</cp:lastPrinted>
  <dcterms:created xsi:type="dcterms:W3CDTF">2020-02-10T05:06:22Z</dcterms:created>
  <dcterms:modified xsi:type="dcterms:W3CDTF">2021-03-12T07:51:36Z</dcterms:modified>
  <cp:category/>
</cp:coreProperties>
</file>